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PyG indiv" sheetId="1" r:id="rId1"/>
    <sheet name="Balance indiv" sheetId="2" r:id="rId2"/>
    <sheet name="EFE indiv" sheetId="3" r:id="rId3"/>
    <sheet name="EGIR indiv" sheetId="6" r:id="rId4"/>
    <sheet name="ECPN indiv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2" l="1"/>
  <c r="E72" i="2"/>
  <c r="E31" i="2"/>
  <c r="E28" i="2"/>
  <c r="E20" i="2"/>
  <c r="E18" i="2"/>
  <c r="E25" i="1"/>
  <c r="E23" i="1"/>
  <c r="E19" i="1"/>
  <c r="E16" i="1"/>
  <c r="E15" i="1"/>
  <c r="E14" i="1"/>
</calcChain>
</file>

<file path=xl/sharedStrings.xml><?xml version="1.0" encoding="utf-8"?>
<sst xmlns="http://schemas.openxmlformats.org/spreadsheetml/2006/main" count="297" uniqueCount="234">
  <si>
    <t>ALTIA CONSULTORES SA</t>
  </si>
  <si>
    <t>31 de diciembre de 2017</t>
  </si>
  <si>
    <t>Uds: Euros</t>
  </si>
  <si>
    <t>31/12/2017</t>
  </si>
  <si>
    <t>A) Flujos de Efectivo de las Actividades de Explotación</t>
  </si>
  <si>
    <t>1. Resultado del ejercicio antes de impuestos.</t>
  </si>
  <si>
    <t>2. Ajustes al resultado.</t>
  </si>
  <si>
    <t xml:space="preserve">a) Amortización del inmovilizado (+) </t>
  </si>
  <si>
    <t>b) Correcciones valorativas por deterioro (+/-)</t>
  </si>
  <si>
    <t>d) Imputación de subvenciones (-)</t>
  </si>
  <si>
    <t>e) Resultado por bajas y enajenaciones del inmovilizado (+/-)</t>
  </si>
  <si>
    <t>g) Ingresos financieros (-)</t>
  </si>
  <si>
    <t>h) Gastos financieros (+)</t>
  </si>
  <si>
    <t>i) Diferencias de cambio (+/-)</t>
  </si>
  <si>
    <t>k) Otros ingresos y gastos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</si>
  <si>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</si>
  <si>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</si>
  <si>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</si>
  <si>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</si>
  <si>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</si>
  <si>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</si>
  <si>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4. Otros flujos de efectivo de las actividades de explotación.</t>
  </si>
  <si>
    <t>a) Pagos de intereses (-)</t>
  </si>
  <si>
    <t>c) Cobros de intereses (+)</t>
  </si>
  <si>
    <t>d) Cobros / (pagos) por impuesto sobre beneficios (+/-)</t>
  </si>
  <si>
    <t>5. Flujos de efectivo de las actividades de explotación (+/-1 +/-2 +/-3 +/-4)</t>
  </si>
  <si>
    <t>B) Flujos de efectivo de las actividades de inversión</t>
  </si>
  <si>
    <t>6. Pagos por inversiones (-)</t>
  </si>
  <si>
    <t>a) Empresas del grupo y asociadas.</t>
  </si>
  <si>
    <t>b) Inmovilizado intangible.</t>
  </si>
  <si>
    <t>c) Inmovilizado material.</t>
  </si>
  <si>
    <t>e) Otros activos financieros.</t>
  </si>
  <si>
    <t>7. Cobros por desinversiones (+)</t>
  </si>
  <si>
    <t>g) Unidad de negocio.</t>
  </si>
  <si>
    <t>8. Flujos de efectivo de las actividades de inversión (7-6)</t>
  </si>
  <si>
    <t>C) Flujos de efectivo de las actividades de financiación.</t>
  </si>
  <si>
    <t>9. Cobros y pagos por instrumentos de patrimonio.</t>
  </si>
  <si>
    <t>c) Adquisición de instrumentos de patrimonio propio (-)</t>
  </si>
  <si>
    <t>d) Enajenación de instrumentos de patrimonio propio (+)</t>
  </si>
  <si>
    <t>10. Cobros y pagos por instrumentos de pasivo financiero.</t>
  </si>
  <si>
    <t>a) Emisión.</t>
  </si>
  <si>
    <t>2. Deudas con entidades de crédito (+).</t>
  </si>
  <si>
    <t>b) Devolución y amortización de</t>
  </si>
  <si>
    <t>2. Deudas con entidades de crédito (-).</t>
  </si>
  <si>
    <t>3. Deudas con empresas del grupo y asociadas (-).</t>
  </si>
  <si>
    <t>5. Otras deudas (-).</t>
  </si>
  <si>
    <t>11. Pagos por dividendos y remuneraciones de otros instrumentos de patrimonio.</t>
  </si>
  <si>
    <t>a) Dividendos (-)</t>
  </si>
  <si>
    <t>12. Flujos de efectivo de las actividades de financiación (+/-9+/-10-11)</t>
  </si>
  <si>
    <t>E) Aumento / disminución neta del efectivo o equivalentes  (+/-A +/-B +/-C +/-D)</t>
  </si>
  <si>
    <t>Efectivo o equivalentes al comienzo del ejercicio.</t>
  </si>
  <si>
    <t>Efectivo o equivalentes al final del ejercicio.</t>
  </si>
  <si>
    <t>ESTADO TOTAL DE CAMBIOS EN EL PATRIMONIO NETO CORRESPONDIENTE AL EJERCICIO TERMINADO EL 31-DICIEMBRE-2017</t>
  </si>
  <si>
    <t>ALTIA CONSULTORES, S.A.</t>
  </si>
  <si>
    <t>Capital</t>
  </si>
  <si>
    <t>Prima de emisión</t>
  </si>
  <si>
    <t>Reservas</t>
  </si>
  <si>
    <t>(Acciones y participaciones en patrimonio propias)</t>
  </si>
  <si>
    <t>Resultados de ejercicios anteriores</t>
  </si>
  <si>
    <t>Otras aportaciones de socios</t>
  </si>
  <si>
    <t>Resultado del ejercicio</t>
  </si>
  <si>
    <t>(Dividendo a cuenta)</t>
  </si>
  <si>
    <t>Otros instrumentos de patrimonio neto</t>
  </si>
  <si>
    <t>Ajustes por cambios de valor</t>
  </si>
  <si>
    <t>Subvenciones, donaciones y legados recibidos</t>
  </si>
  <si>
    <t>TOTAL</t>
  </si>
  <si>
    <t>Escriturado</t>
  </si>
  <si>
    <t>No Exigido</t>
  </si>
  <si>
    <t>I. Ajustes por cambios de criterio del ejercicio 2015 y anteriores</t>
  </si>
  <si>
    <t>II. Ajustes por errores del ejercicio 2015 y anteriores.</t>
  </si>
  <si>
    <t>B. SALDO AJUSTADO, INICIO DEL EJERCICIO 2016</t>
  </si>
  <si>
    <t>I. Total ingresos y gastos reconocidos.</t>
  </si>
  <si>
    <t>II. Operaciones con socios o propietarios.</t>
  </si>
  <si>
    <t>1. Aumentos de capital.</t>
  </si>
  <si>
    <t>2. (-) Reducciones de capital.</t>
  </si>
  <si>
    <t>3. Conversión de pasivos financieros en patrimonio neto (conversión obligaciones, condonaciones de deudas).</t>
  </si>
  <si>
    <t>4. (-) Distribución de dividendos.</t>
  </si>
  <si>
    <t>5. Operaciones con acciones o participaciones propias (netas).</t>
  </si>
  <si>
    <t>6. Incremento (reducción) de patrimonio neto resultante de una combinación de negocios.</t>
  </si>
  <si>
    <t>7. Otras operaciones con socios o propietarios.</t>
  </si>
  <si>
    <t>III. Otras variaciones del patrimonio neto.</t>
  </si>
  <si>
    <t>1. Movimiento de la reserva de revalorización</t>
  </si>
  <si>
    <t>2. Otras variaciones</t>
  </si>
  <si>
    <t>C. SALDO FINAL DEL EJERCICIO 2016</t>
  </si>
  <si>
    <t>I. Ajustes por cambios de criterio del ejercicio 2016</t>
  </si>
  <si>
    <t>II. Ajustes por errores del ejercicio 2016</t>
  </si>
  <si>
    <t>D. SALDO AJUSTADO, INICIO DEL EJERCICIO 2017</t>
  </si>
  <si>
    <t>E. SALDO FINAL DEL AÑO 2017</t>
  </si>
  <si>
    <t>31/12/2016</t>
  </si>
  <si>
    <t>A) RESULTADO DE LA CUENTA DE PÉRDIDAS Y GANANCIAS</t>
  </si>
  <si>
    <t>Ingresos y gastos imputados directamente al patrimonio neto:</t>
  </si>
  <si>
    <t>I. Por valoración instrumentos financieros</t>
  </si>
  <si>
    <t>1. Activos financieros disponibles para la venta</t>
  </si>
  <si>
    <t>2. Otros ingresos/gastos</t>
  </si>
  <si>
    <t>II. Por cobertura de flujos de efectivo</t>
  </si>
  <si>
    <t>III. Subvenciones, donaciones y legados recibidos</t>
  </si>
  <si>
    <t>IV. Por ganancias y pérdidas actuariales y otros ajustes</t>
  </si>
  <si>
    <t>VI. Diferencias de conversión.</t>
  </si>
  <si>
    <t>VII. Efecto impositivo</t>
  </si>
  <si>
    <t>B) TOTAL INGRESOS Y GASTOS IMPUTADOS DIRECTAMENTE EN EL PATRIMONIO NETO (I + II + III + IV + V + VI + VII)</t>
  </si>
  <si>
    <t>Transferencias a la cuenta de pérdidas y ganancias</t>
  </si>
  <si>
    <t>VIII. Por valoración instrumentos financieros</t>
  </si>
  <si>
    <t>IX. Por cobertura de flujos de efectivo</t>
  </si>
  <si>
    <t>X. Subvenciones, donaciones y legados recibidos</t>
  </si>
  <si>
    <t>XII. Diferencias de conversión.</t>
  </si>
  <si>
    <t>XIII. Efecto impositivo</t>
  </si>
  <si>
    <t>C) TOTAL TRANSFERENCIAS A LA CUENTA DE PÉRDIDAS Y GANANCIAS  (VIII + IX + X + XI + XII + XIII)</t>
  </si>
  <si>
    <t>TOTAL DE INGRESOS Y GASTOS RECONOCIDOS (A + B + C)</t>
  </si>
  <si>
    <t>NOTAS DE LA MEMORIA</t>
  </si>
  <si>
    <t>(Debe) Haber</t>
  </si>
  <si>
    <t xml:space="preserve">  A)   OPERACIONES CONTINUADAS</t>
  </si>
  <si>
    <t xml:space="preserve"> </t>
  </si>
  <si>
    <t xml:space="preserve">  A.4) RESULTADO DEL EJERC. PROCED. DE OPERAC. CONTINUADAS (A.3 + 20)</t>
  </si>
  <si>
    <t xml:space="preserve">  B)   OPERACIONES INTERRUMPIDAS</t>
  </si>
  <si>
    <t>ACTIVO</t>
  </si>
  <si>
    <t>9-23</t>
  </si>
  <si>
    <t>PATRIMONIO NETO Y PASIVO</t>
  </si>
  <si>
    <t xml:space="preserve">  1.    Importe neto de la cifra de negocios</t>
  </si>
  <si>
    <t xml:space="preserve">  a)    Ventas</t>
  </si>
  <si>
    <t xml:space="preserve">  b)    Pretaciones de servicios</t>
  </si>
  <si>
    <t xml:space="preserve">  4.    Aprovisionamientos</t>
  </si>
  <si>
    <t xml:space="preserve">  a)    Consumo de mercaderías</t>
  </si>
  <si>
    <t xml:space="preserve">  c)    Trabajos realizados por otras empresas</t>
  </si>
  <si>
    <t xml:space="preserve">  5.    Otros ingresos de explotación</t>
  </si>
  <si>
    <t xml:space="preserve">  a)    Ingresos accesorios y otros de gestión corriente</t>
  </si>
  <si>
    <t xml:space="preserve">  b)    Subvenciones de explotación incorporadas al resultado del ejercicio</t>
  </si>
  <si>
    <t xml:space="preserve">  6.    Gastos de personal</t>
  </si>
  <si>
    <t xml:space="preserve">  a)    Sueldos, salarios y asimilados</t>
  </si>
  <si>
    <t xml:space="preserve">  b)    Cargas sociales</t>
  </si>
  <si>
    <t xml:space="preserve">  7.    Otros gastos de explotación</t>
  </si>
  <si>
    <t xml:space="preserve">  a)    Servicios exteriores</t>
  </si>
  <si>
    <t xml:space="preserve">  b)    Tributos</t>
  </si>
  <si>
    <t xml:space="preserve">  c)    Pérdidas, deterioro y variación de provisiones por operaciones comerciales</t>
  </si>
  <si>
    <t xml:space="preserve">  d)    Otros gastos de gestión corriente</t>
  </si>
  <si>
    <t xml:space="preserve">  8.    Amortización del inmovilizado</t>
  </si>
  <si>
    <t xml:space="preserve">  11.  Deterioro y resultado por enajenaciones del inmovilizado</t>
  </si>
  <si>
    <t xml:space="preserve">  b)    Resultados por enajenaciones y otras</t>
  </si>
  <si>
    <t xml:space="preserve">  13.  Otros resultados</t>
  </si>
  <si>
    <t xml:space="preserve">  A.1)   RESULTADO DE EXPLOTACIÓN (1+2+3+4+5+6+7+8+9+10+11+12+13)</t>
  </si>
  <si>
    <t xml:space="preserve">  14.  Ingresos financieros</t>
  </si>
  <si>
    <t xml:space="preserve">  a)    De participaciones en instrumentos de patrimonio</t>
  </si>
  <si>
    <t xml:space="preserve">  a 2)    En terceros</t>
  </si>
  <si>
    <t xml:space="preserve">  b)    De valores negociables y otros instrumentos financieros</t>
  </si>
  <si>
    <t xml:space="preserve">  b 2)    De terceros</t>
  </si>
  <si>
    <t xml:space="preserve">  15.  Gastos financieros</t>
  </si>
  <si>
    <t xml:space="preserve">  b)    Por deudas con terceros</t>
  </si>
  <si>
    <t xml:space="preserve">  17.  Diferencias de cambio</t>
  </si>
  <si>
    <t xml:space="preserve">  A.2)   RESULTADO FINANCIERO (14+15+16 +17+18+19)</t>
  </si>
  <si>
    <t xml:space="preserve">  A.3)   RESULTADO ANTES DE IMPUESTOS (A.1 + A.2)</t>
  </si>
  <si>
    <t xml:space="preserve">  20.  Impuestos soBCe beneficios</t>
  </si>
  <si>
    <t xml:space="preserve">  A.5)   RESULTADO DEL EJERCICIO (A.4 + 21)</t>
  </si>
  <si>
    <t xml:space="preserve">   A)  ACTIVO NO CORRIENTE</t>
  </si>
  <si>
    <t xml:space="preserve">   I.    Inmovilizado intangible</t>
  </si>
  <si>
    <t xml:space="preserve">   1.   Desarrollo</t>
  </si>
  <si>
    <t xml:space="preserve">   3.   Patentes, licencias, marcas y similares</t>
  </si>
  <si>
    <t xml:space="preserve">   5.   Aplicaciones informáticas</t>
  </si>
  <si>
    <t xml:space="preserve">   II.   Inmovilizado material</t>
  </si>
  <si>
    <t xml:space="preserve">   1.   Terrenos y construcciones</t>
  </si>
  <si>
    <t xml:space="preserve">   2.   Instalaciones técnicas y otro inmovilizado material</t>
  </si>
  <si>
    <t xml:space="preserve">   3.   Inmovilizado en curso y anticipos</t>
  </si>
  <si>
    <t xml:space="preserve">   III.  Inversiones inmobiliarias</t>
  </si>
  <si>
    <t xml:space="preserve">   1.   Terrenos</t>
  </si>
  <si>
    <t xml:space="preserve">   2.   Construcciones</t>
  </si>
  <si>
    <t xml:space="preserve">   IV.  Inversiones en empresas del grupo y asociadas a largo plazo</t>
  </si>
  <si>
    <t xml:space="preserve">   1.   Instrumentos de patrimonio</t>
  </si>
  <si>
    <t xml:space="preserve">   2.   Créditos a empresas</t>
  </si>
  <si>
    <t xml:space="preserve">   5.   Otros activos financieros</t>
  </si>
  <si>
    <t xml:space="preserve">   V.   Inversiones financieras a largo plazo</t>
  </si>
  <si>
    <t xml:space="preserve">   1.    Instrumentos de patrimonio</t>
  </si>
  <si>
    <t xml:space="preserve">   5.    Otros activos financieros</t>
  </si>
  <si>
    <t xml:space="preserve">   VI.   Activos por impuesto diferido</t>
  </si>
  <si>
    <t xml:space="preserve">   B)  ACTIVO CORRIENTE</t>
  </si>
  <si>
    <t xml:space="preserve">   II.   Existencias</t>
  </si>
  <si>
    <t xml:space="preserve">   1.   Comerciales</t>
  </si>
  <si>
    <t xml:space="preserve">   III.  Deudores comerciales y otras cuentas a cobrar</t>
  </si>
  <si>
    <t xml:space="preserve">   1.   Clientes por ventas y prestaciones de servicios</t>
  </si>
  <si>
    <t xml:space="preserve">   b)   Clientes por ventas y prestaciones de servicios a corto plazo</t>
  </si>
  <si>
    <t xml:space="preserve">   2.   Clientes, empresas del grupo y asociadas</t>
  </si>
  <si>
    <t xml:space="preserve">   3.   Deudores varios</t>
  </si>
  <si>
    <t xml:space="preserve">   4.   Personal</t>
  </si>
  <si>
    <t xml:space="preserve">   6.   Otros créditos con las Administraciones Públicas</t>
  </si>
  <si>
    <t xml:space="preserve">   IV.  Inversiones en empresas del grupo y asociadas a corto plazo</t>
  </si>
  <si>
    <t xml:space="preserve">   V.  Inversiones financieras a corto plazo</t>
  </si>
  <si>
    <t xml:space="preserve">   VI.  Periodificaciones a corto plazo</t>
  </si>
  <si>
    <t xml:space="preserve">   VII. Efectivo y otros activos líquidos equivalentes</t>
  </si>
  <si>
    <t xml:space="preserve">   1.   Tesorería</t>
  </si>
  <si>
    <t xml:space="preserve">   TOTAL ACTIVO (A + B)</t>
  </si>
  <si>
    <t xml:space="preserve">   A) PATRIMONIO NETO</t>
  </si>
  <si>
    <t xml:space="preserve">   A-1) Fondos propios</t>
  </si>
  <si>
    <t xml:space="preserve">   I. Capital</t>
  </si>
  <si>
    <t xml:space="preserve">   1. Capital escriturado</t>
  </si>
  <si>
    <t xml:space="preserve">   II. Prima de emisión</t>
  </si>
  <si>
    <t xml:space="preserve">   III. Reservas</t>
  </si>
  <si>
    <t xml:space="preserve">   1. Legal y estatutarias</t>
  </si>
  <si>
    <t xml:space="preserve">   2. Otras reservas</t>
  </si>
  <si>
    <t xml:space="preserve">   4. Reserva de capitalización</t>
  </si>
  <si>
    <t xml:space="preserve">   IV. (Acciones y participaciones en patrimonio propias)</t>
  </si>
  <si>
    <t xml:space="preserve">   VII. Resultado del ejercicio</t>
  </si>
  <si>
    <t xml:space="preserve">   VIII. (Dividendo a cuenta)</t>
  </si>
  <si>
    <t xml:space="preserve">   A-2) Ajustes por cambios de valor</t>
  </si>
  <si>
    <t xml:space="preserve">   IV. Diferencia de conversión</t>
  </si>
  <si>
    <t xml:space="preserve">   B) PASIVO NO CORRIENTE</t>
  </si>
  <si>
    <t xml:space="preserve">    I. Provisiones a largo plazo</t>
  </si>
  <si>
    <t xml:space="preserve">   4. Otras provisiones</t>
  </si>
  <si>
    <t xml:space="preserve">   II. Deudas a largo plazo</t>
  </si>
  <si>
    <t xml:space="preserve">   2. Deudas con entidades de crédito</t>
  </si>
  <si>
    <t xml:space="preserve">   5. Otros pasivos financieros</t>
  </si>
  <si>
    <t xml:space="preserve">   IV. Pasivos por impuesto diferido</t>
  </si>
  <si>
    <t xml:space="preserve">   C) PASIVO CORRIENTE</t>
  </si>
  <si>
    <t xml:space="preserve">   II. Provisiones a corto plazo</t>
  </si>
  <si>
    <t xml:space="preserve">   2. Otras provisiones</t>
  </si>
  <si>
    <t xml:space="preserve">   III. Deudas a corto plazo</t>
  </si>
  <si>
    <t xml:space="preserve">   5. Otras pasivos financieros</t>
  </si>
  <si>
    <t xml:space="preserve">   IV. Deudas con empresas del grupo y asociadas a corto plazo</t>
  </si>
  <si>
    <t xml:space="preserve">   V. Acreedores comerciales y otras cuentas a pagar</t>
  </si>
  <si>
    <t xml:space="preserve">   1. Proveedores</t>
  </si>
  <si>
    <t xml:space="preserve">   b) Proveedores a corto plazo</t>
  </si>
  <si>
    <t xml:space="preserve">   2. Proveedores, empresas del grupo y asociadas</t>
  </si>
  <si>
    <t xml:space="preserve">   3. Acreedores varios</t>
  </si>
  <si>
    <t xml:space="preserve">   4. Personal (remuneraciones pendientes de pago)</t>
  </si>
  <si>
    <t xml:space="preserve">   5. Pasivos por impuesto corriente</t>
  </si>
  <si>
    <t xml:space="preserve">   6. Otras deudas con las Administraciones Públicas</t>
  </si>
  <si>
    <t xml:space="preserve">   VI. Periodificaciones a corto plazo</t>
  </si>
  <si>
    <t xml:space="preserve">   TOTAL PATRIMONIO NETO Y PASIVO (A + B + C)</t>
  </si>
  <si>
    <t>V. Por activos no corrientes y pasivos vinculados mantenidos para la venta.</t>
  </si>
  <si>
    <t>XI. Por activos no corrientes y pasivos vinculados, mantenidos para la venta.</t>
  </si>
  <si>
    <t xml:space="preserve">CUENTA DE PÉRDIDAS Y GANANCIAS DEL EJERCICIO TERMINADO AL </t>
  </si>
  <si>
    <t>ESTADO DE FLUJOS DE EFECTIVO CORRESPONDIENTE AL EJERCICIO TERMINADO AL</t>
  </si>
  <si>
    <t>Formulado el 20 de marzo de 2018</t>
  </si>
  <si>
    <t>A. SALDO FINAL DEL EJERCICIO 2015</t>
  </si>
  <si>
    <t>Cuenta de Pérdidas y Ganancias formulada el 20 de marzo de 2018</t>
  </si>
  <si>
    <t>Balance formulado el 20 de marzo de 2018</t>
  </si>
  <si>
    <t>BALANCE DE SITUACIÓN DEL EJERCICIO TERMINADO AL</t>
  </si>
  <si>
    <t>ESTADO DE INGRESOS Y GASTOS RECONOCIDOS DEL EJERCICIO TERMINADO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</si>
</sst>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\ ;\(#,##0.00\)\ "/>
    <numFmt numFmtId="165" formatCode="dd/mm/yyyy;@"/>
    <numFmt numFmtId="166" formatCode="#,##0.00;\(#,##0.00\)"/>
    <numFmt numFmtId="167" formatCode="#,##0.00;\(#,##0.00\)\ 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CG Times (W1)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indexed="10"/>
      <name val="Arial"/>
      <family val="2"/>
    </font>
    <font>
      <i/>
      <sz val="8"/>
      <color indexed="10"/>
      <name val="Arial"/>
      <family val="2"/>
    </font>
    <font>
      <b/>
      <i/>
      <sz val="8"/>
      <name val="Arial"/>
      <family val="2"/>
    </font>
    <font>
      <b/>
      <sz val="5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37" fontId="4" fillId="0" borderId="0"/>
    <xf numFmtId="0" fontId="2" fillId="0" borderId="0"/>
    <xf numFmtId="37" fontId="4" fillId="0" borderId="0"/>
  </cellStyleXfs>
  <cellXfs count="218">
    <xf numFmtId="0" fontId="0" fillId="0" borderId="0" xfId="0"/>
    <xf numFmtId="0" fontId="5" fillId="0" borderId="47" xfId="0" quotePrefix="1" applyFont="1" applyFill="1" applyBorder="1" applyAlignment="1">
      <alignment horizontal="center"/>
    </xf>
    <xf numFmtId="0" fontId="5" fillId="0" borderId="20" xfId="0" quotePrefix="1" applyFont="1" applyFill="1" applyBorder="1" applyAlignment="1">
      <alignment horizontal="center"/>
    </xf>
    <xf numFmtId="0" fontId="5" fillId="0" borderId="49" xfId="0" applyFont="1" applyFill="1" applyBorder="1" applyAlignment="1"/>
    <xf numFmtId="0" fontId="5" fillId="0" borderId="44" xfId="0" quotePrefix="1" applyFont="1" applyFill="1" applyBorder="1" applyAlignment="1">
      <alignment horizontal="center"/>
    </xf>
    <xf numFmtId="0" fontId="5" fillId="0" borderId="49" xfId="0" applyFont="1" applyFill="1" applyBorder="1"/>
    <xf numFmtId="0" fontId="5" fillId="0" borderId="28" xfId="0" quotePrefix="1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50" xfId="0" quotePrefix="1" applyFont="1" applyFill="1" applyBorder="1" applyAlignment="1">
      <alignment horizontal="center"/>
    </xf>
    <xf numFmtId="0" fontId="5" fillId="2" borderId="14" xfId="0" applyFont="1" applyFill="1" applyBorder="1"/>
    <xf numFmtId="166" fontId="5" fillId="2" borderId="20" xfId="0" applyNumberFormat="1" applyFont="1" applyFill="1" applyBorder="1" applyAlignment="1"/>
    <xf numFmtId="166" fontId="5" fillId="2" borderId="21" xfId="0" applyNumberFormat="1" applyFont="1" applyFill="1" applyBorder="1"/>
    <xf numFmtId="0" fontId="6" fillId="2" borderId="14" xfId="0" applyFont="1" applyFill="1" applyBorder="1" applyAlignment="1">
      <alignment horizontal="left" indent="3"/>
    </xf>
    <xf numFmtId="166" fontId="6" fillId="2" borderId="4" xfId="0" applyNumberFormat="1" applyFont="1" applyFill="1" applyBorder="1" applyAlignment="1"/>
    <xf numFmtId="166" fontId="6" fillId="2" borderId="29" xfId="0" applyNumberFormat="1" applyFont="1" applyFill="1" applyBorder="1"/>
    <xf numFmtId="0" fontId="5" fillId="2" borderId="14" xfId="0" applyFont="1" applyFill="1" applyBorder="1" applyAlignment="1">
      <alignment horizontal="left" indent="1" readingOrder="1"/>
    </xf>
    <xf numFmtId="166" fontId="5" fillId="2" borderId="28" xfId="0" applyNumberFormat="1" applyFont="1" applyFill="1" applyBorder="1" applyAlignment="1"/>
    <xf numFmtId="166" fontId="5" fillId="2" borderId="29" xfId="0" applyNumberFormat="1" applyFont="1" applyFill="1" applyBorder="1"/>
    <xf numFmtId="166" fontId="6" fillId="2" borderId="28" xfId="0" applyNumberFormat="1" applyFont="1" applyFill="1" applyBorder="1" applyAlignment="1"/>
    <xf numFmtId="0" fontId="5" fillId="2" borderId="14" xfId="0" applyFont="1" applyFill="1" applyBorder="1" applyAlignment="1">
      <alignment horizontal="left" indent="1"/>
    </xf>
    <xf numFmtId="166" fontId="5" fillId="2" borderId="44" xfId="0" applyNumberFormat="1" applyFont="1" applyFill="1" applyBorder="1" applyAlignment="1"/>
    <xf numFmtId="166" fontId="5" fillId="2" borderId="48" xfId="0" applyNumberFormat="1" applyFont="1" applyFill="1" applyBorder="1"/>
    <xf numFmtId="0" fontId="7" fillId="2" borderId="14" xfId="0" applyFont="1" applyFill="1" applyBorder="1" applyAlignment="1">
      <alignment horizontal="left" indent="4"/>
    </xf>
    <xf numFmtId="166" fontId="7" fillId="2" borderId="28" xfId="0" applyNumberFormat="1" applyFont="1" applyFill="1" applyBorder="1" applyAlignment="1"/>
    <xf numFmtId="166" fontId="7" fillId="2" borderId="29" xfId="0" applyNumberFormat="1" applyFont="1" applyFill="1" applyBorder="1"/>
    <xf numFmtId="0" fontId="6" fillId="2" borderId="14" xfId="0" applyFont="1" applyFill="1" applyBorder="1" applyAlignment="1">
      <alignment horizontal="left" indent="2"/>
    </xf>
    <xf numFmtId="0" fontId="6" fillId="2" borderId="0" xfId="0" applyFont="1" applyFill="1" applyBorder="1"/>
    <xf numFmtId="166" fontId="6" fillId="0" borderId="29" xfId="0" applyNumberFormat="1" applyFont="1" applyFill="1" applyBorder="1"/>
    <xf numFmtId="166" fontId="5" fillId="0" borderId="29" xfId="0" applyNumberFormat="1" applyFont="1" applyFill="1" applyBorder="1"/>
    <xf numFmtId="166" fontId="5" fillId="0" borderId="4" xfId="0" applyNumberFormat="1" applyFont="1" applyFill="1" applyBorder="1" applyAlignment="1"/>
    <xf numFmtId="0" fontId="5" fillId="2" borderId="0" xfId="0" applyFont="1" applyFill="1" applyBorder="1"/>
    <xf numFmtId="0" fontId="6" fillId="2" borderId="14" xfId="0" applyFont="1" applyFill="1" applyBorder="1" applyAlignment="1">
      <alignment horizontal="left" indent="4"/>
    </xf>
    <xf numFmtId="0" fontId="8" fillId="0" borderId="0" xfId="0" applyFont="1"/>
    <xf numFmtId="4" fontId="5" fillId="0" borderId="6" xfId="2" applyNumberFormat="1" applyFont="1" applyFill="1" applyBorder="1"/>
    <xf numFmtId="4" fontId="5" fillId="0" borderId="7" xfId="2" applyNumberFormat="1" applyFont="1" applyFill="1" applyBorder="1"/>
    <xf numFmtId="4" fontId="6" fillId="0" borderId="7" xfId="2" applyNumberFormat="1" applyFont="1" applyFill="1" applyBorder="1"/>
    <xf numFmtId="4" fontId="5" fillId="0" borderId="8" xfId="2" applyNumberFormat="1" applyFont="1" applyFill="1" applyBorder="1"/>
    <xf numFmtId="0" fontId="6" fillId="0" borderId="0" xfId="2" applyFont="1"/>
    <xf numFmtId="4" fontId="9" fillId="0" borderId="0" xfId="2" applyNumberFormat="1" applyFont="1"/>
    <xf numFmtId="3" fontId="10" fillId="0" borderId="0" xfId="2" applyNumberFormat="1" applyFont="1"/>
    <xf numFmtId="37" fontId="5" fillId="3" borderId="11" xfId="4" applyFont="1" applyFill="1" applyBorder="1" applyAlignment="1">
      <alignment horizontal="centerContinuous"/>
    </xf>
    <xf numFmtId="37" fontId="5" fillId="3" borderId="12" xfId="4" applyFont="1" applyFill="1" applyBorder="1" applyAlignment="1">
      <alignment horizontal="centerContinuous"/>
    </xf>
    <xf numFmtId="4" fontId="5" fillId="3" borderId="12" xfId="4" applyNumberFormat="1" applyFont="1" applyFill="1" applyBorder="1" applyAlignment="1">
      <alignment horizontal="centerContinuous"/>
    </xf>
    <xf numFmtId="4" fontId="5" fillId="3" borderId="13" xfId="4" applyNumberFormat="1" applyFont="1" applyFill="1" applyBorder="1" applyAlignment="1">
      <alignment horizontal="centerContinuous"/>
    </xf>
    <xf numFmtId="37" fontId="5" fillId="3" borderId="14" xfId="6" applyFont="1" applyFill="1" applyBorder="1"/>
    <xf numFmtId="37" fontId="5" fillId="3" borderId="5" xfId="6" quotePrefix="1" applyFont="1" applyFill="1" applyBorder="1" applyAlignment="1">
      <alignment horizontal="centerContinuous"/>
    </xf>
    <xf numFmtId="37" fontId="6" fillId="3" borderId="14" xfId="6" applyFont="1" applyFill="1" applyBorder="1" applyAlignment="1">
      <alignment horizontal="left" indent="3"/>
    </xf>
    <xf numFmtId="37" fontId="6" fillId="3" borderId="5" xfId="6" applyFont="1" applyFill="1" applyBorder="1"/>
    <xf numFmtId="37" fontId="6" fillId="3" borderId="28" xfId="6" applyFont="1" applyFill="1" applyBorder="1"/>
    <xf numFmtId="37" fontId="11" fillId="3" borderId="28" xfId="6" applyFont="1" applyFill="1" applyBorder="1"/>
    <xf numFmtId="37" fontId="11" fillId="3" borderId="28" xfId="6" applyFont="1" applyFill="1" applyBorder="1" applyAlignment="1">
      <alignment horizontal="center"/>
    </xf>
    <xf numFmtId="37" fontId="5" fillId="3" borderId="28" xfId="6" applyFont="1" applyFill="1" applyBorder="1"/>
    <xf numFmtId="37" fontId="6" fillId="3" borderId="0" xfId="6" applyFont="1" applyFill="1" applyBorder="1"/>
    <xf numFmtId="164" fontId="6" fillId="3" borderId="0" xfId="6" applyNumberFormat="1" applyFont="1" applyFill="1" applyBorder="1" applyAlignment="1">
      <alignment horizontal="right"/>
    </xf>
    <xf numFmtId="37" fontId="5" fillId="3" borderId="14" xfId="6" quotePrefix="1" applyFont="1" applyFill="1" applyBorder="1" applyAlignment="1">
      <alignment horizontal="centerContinuous"/>
    </xf>
    <xf numFmtId="37" fontId="5" fillId="3" borderId="0" xfId="6" quotePrefix="1" applyFont="1" applyFill="1" applyBorder="1" applyAlignment="1">
      <alignment horizontal="centerContinuous"/>
    </xf>
    <xf numFmtId="4" fontId="5" fillId="3" borderId="0" xfId="6" quotePrefix="1" applyNumberFormat="1" applyFont="1" applyFill="1" applyBorder="1" applyAlignment="1">
      <alignment horizontal="centerContinuous"/>
    </xf>
    <xf numFmtId="4" fontId="5" fillId="3" borderId="15" xfId="6" quotePrefix="1" applyNumberFormat="1" applyFont="1" applyFill="1" applyBorder="1" applyAlignment="1">
      <alignment horizontal="centerContinuous"/>
    </xf>
    <xf numFmtId="37" fontId="5" fillId="3" borderId="14" xfId="6" quotePrefix="1" applyFont="1" applyFill="1" applyBorder="1" applyAlignment="1">
      <alignment horizontal="left"/>
    </xf>
    <xf numFmtId="49" fontId="5" fillId="3" borderId="14" xfId="6" quotePrefix="1" applyNumberFormat="1" applyFont="1" applyFill="1" applyBorder="1" applyAlignment="1">
      <alignment horizontal="centerContinuous" vertical="center"/>
    </xf>
    <xf numFmtId="49" fontId="5" fillId="3" borderId="19" xfId="6" applyNumberFormat="1" applyFont="1" applyFill="1" applyBorder="1" applyAlignment="1">
      <alignment horizontal="center" vertical="center" wrapText="1"/>
    </xf>
    <xf numFmtId="4" fontId="5" fillId="3" borderId="20" xfId="6" applyNumberFormat="1" applyFont="1" applyFill="1" applyBorder="1" applyAlignment="1">
      <alignment horizontal="center" vertical="center" wrapText="1"/>
    </xf>
    <xf numFmtId="37" fontId="5" fillId="3" borderId="22" xfId="6" applyFont="1" applyFill="1" applyBorder="1"/>
    <xf numFmtId="37" fontId="5" fillId="3" borderId="23" xfId="6" applyFont="1" applyFill="1" applyBorder="1"/>
    <xf numFmtId="37" fontId="11" fillId="3" borderId="23" xfId="6" applyFont="1" applyFill="1" applyBorder="1"/>
    <xf numFmtId="37" fontId="11" fillId="3" borderId="23" xfId="6" applyFont="1" applyFill="1" applyBorder="1" applyAlignment="1">
      <alignment horizontal="left" indent="1"/>
    </xf>
    <xf numFmtId="37" fontId="6" fillId="3" borderId="0" xfId="6" applyFont="1" applyFill="1"/>
    <xf numFmtId="4" fontId="6" fillId="3" borderId="0" xfId="6" applyNumberFormat="1" applyFont="1" applyFill="1"/>
    <xf numFmtId="49" fontId="6" fillId="3" borderId="0" xfId="6" applyNumberFormat="1" applyFont="1" applyFill="1" applyAlignment="1">
      <alignment horizontal="right"/>
    </xf>
    <xf numFmtId="0" fontId="13" fillId="0" borderId="0" xfId="0" applyFont="1" applyFill="1" applyBorder="1"/>
    <xf numFmtId="0" fontId="6" fillId="0" borderId="0" xfId="0" applyFont="1" applyFill="1" applyBorder="1"/>
    <xf numFmtId="0" fontId="5" fillId="2" borderId="1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46" xfId="0" applyNumberFormat="1" applyFont="1" applyFill="1" applyBorder="1" applyAlignment="1">
      <alignment horizontal="center"/>
    </xf>
    <xf numFmtId="166" fontId="5" fillId="0" borderId="47" xfId="0" applyNumberFormat="1" applyFont="1" applyFill="1" applyBorder="1" applyAlignment="1"/>
    <xf numFmtId="166" fontId="5" fillId="0" borderId="45" xfId="0" applyNumberFormat="1" applyFont="1" applyFill="1" applyBorder="1"/>
    <xf numFmtId="166" fontId="5" fillId="0" borderId="50" xfId="0" applyNumberFormat="1" applyFont="1" applyFill="1" applyBorder="1" applyAlignment="1"/>
    <xf numFmtId="166" fontId="5" fillId="0" borderId="51" xfId="0" applyNumberFormat="1" applyFont="1" applyFill="1" applyBorder="1"/>
    <xf numFmtId="165" fontId="5" fillId="0" borderId="47" xfId="0" applyNumberFormat="1" applyFont="1" applyFill="1" applyBorder="1" applyAlignment="1">
      <alignment horizontal="right"/>
    </xf>
    <xf numFmtId="165" fontId="5" fillId="0" borderId="46" xfId="0" applyNumberFormat="1" applyFont="1" applyFill="1" applyBorder="1" applyAlignment="1">
      <alignment horizontal="right"/>
    </xf>
    <xf numFmtId="0" fontId="12" fillId="0" borderId="32" xfId="0" applyFont="1" applyFill="1" applyBorder="1" applyAlignment="1">
      <alignment horizontal="center" vertical="justify"/>
    </xf>
    <xf numFmtId="0" fontId="12" fillId="0" borderId="17" xfId="0" applyFont="1" applyFill="1" applyBorder="1" applyAlignment="1">
      <alignment horizontal="center" vertical="justify"/>
    </xf>
    <xf numFmtId="3" fontId="5" fillId="0" borderId="40" xfId="0" applyNumberFormat="1" applyFont="1" applyFill="1" applyBorder="1" applyAlignment="1">
      <alignment horizontal="right"/>
    </xf>
    <xf numFmtId="165" fontId="5" fillId="0" borderId="18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/>
    <xf numFmtId="0" fontId="6" fillId="2" borderId="0" xfId="0" applyFont="1" applyFill="1" applyBorder="1" applyProtection="1"/>
    <xf numFmtId="0" fontId="5" fillId="0" borderId="39" xfId="0" applyFont="1" applyFill="1" applyBorder="1"/>
    <xf numFmtId="167" fontId="5" fillId="3" borderId="5" xfId="6" applyNumberFormat="1" applyFont="1" applyFill="1" applyBorder="1" applyAlignment="1">
      <alignment horizontal="right"/>
    </xf>
    <xf numFmtId="167" fontId="5" fillId="3" borderId="15" xfId="6" applyNumberFormat="1" applyFont="1" applyFill="1" applyBorder="1" applyAlignment="1">
      <alignment horizontal="right"/>
    </xf>
    <xf numFmtId="167" fontId="5" fillId="3" borderId="29" xfId="6" applyNumberFormat="1" applyFont="1" applyFill="1" applyBorder="1" applyAlignment="1">
      <alignment horizontal="right"/>
    </xf>
    <xf numFmtId="167" fontId="6" fillId="3" borderId="5" xfId="6" applyNumberFormat="1" applyFont="1" applyFill="1" applyBorder="1" applyAlignment="1">
      <alignment horizontal="right"/>
    </xf>
    <xf numFmtId="167" fontId="6" fillId="3" borderId="29" xfId="6" applyNumberFormat="1" applyFont="1" applyFill="1" applyBorder="1" applyAlignment="1">
      <alignment horizontal="right"/>
    </xf>
    <xf numFmtId="167" fontId="5" fillId="3" borderId="28" xfId="6" applyNumberFormat="1" applyFont="1" applyFill="1" applyBorder="1" applyAlignment="1">
      <alignment horizontal="right"/>
    </xf>
    <xf numFmtId="167" fontId="5" fillId="3" borderId="24" xfId="6" applyNumberFormat="1" applyFont="1" applyFill="1" applyBorder="1" applyAlignment="1">
      <alignment horizontal="right" vertical="center" wrapText="1"/>
    </xf>
    <xf numFmtId="167" fontId="5" fillId="3" borderId="26" xfId="6" applyNumberFormat="1" applyFont="1" applyFill="1" applyBorder="1" applyAlignment="1">
      <alignment horizontal="right" vertical="center" wrapText="1"/>
    </xf>
    <xf numFmtId="167" fontId="6" fillId="3" borderId="28" xfId="6" applyNumberFormat="1" applyFont="1" applyFill="1" applyBorder="1" applyAlignment="1">
      <alignment horizontal="right"/>
    </xf>
    <xf numFmtId="167" fontId="5" fillId="3" borderId="33" xfId="6" applyNumberFormat="1" applyFont="1" applyFill="1" applyBorder="1" applyAlignment="1">
      <alignment horizontal="right" vertical="center" wrapText="1"/>
    </xf>
    <xf numFmtId="167" fontId="5" fillId="3" borderId="35" xfId="6" applyNumberFormat="1" applyFont="1" applyFill="1" applyBorder="1" applyAlignment="1">
      <alignment horizontal="right" vertical="center" wrapText="1"/>
    </xf>
    <xf numFmtId="166" fontId="5" fillId="3" borderId="28" xfId="6" applyNumberFormat="1" applyFont="1" applyFill="1" applyBorder="1" applyAlignment="1">
      <alignment horizontal="right"/>
    </xf>
    <xf numFmtId="166" fontId="5" fillId="3" borderId="29" xfId="6" applyNumberFormat="1" applyFont="1" applyFill="1" applyBorder="1" applyAlignment="1">
      <alignment horizontal="right"/>
    </xf>
    <xf numFmtId="166" fontId="5" fillId="3" borderId="24" xfId="6" applyNumberFormat="1" applyFont="1" applyFill="1" applyBorder="1"/>
    <xf numFmtId="166" fontId="5" fillId="3" borderId="25" xfId="6" applyNumberFormat="1" applyFont="1" applyFill="1" applyBorder="1"/>
    <xf numFmtId="166" fontId="5" fillId="3" borderId="26" xfId="6" applyNumberFormat="1" applyFont="1" applyFill="1" applyBorder="1"/>
    <xf numFmtId="166" fontId="11" fillId="3" borderId="24" xfId="6" applyNumberFormat="1" applyFont="1" applyFill="1" applyBorder="1"/>
    <xf numFmtId="166" fontId="11" fillId="3" borderId="25" xfId="6" applyNumberFormat="1" applyFont="1" applyFill="1" applyBorder="1"/>
    <xf numFmtId="166" fontId="11" fillId="3" borderId="26" xfId="6" applyNumberFormat="1" applyFont="1" applyFill="1" applyBorder="1"/>
    <xf numFmtId="166" fontId="6" fillId="3" borderId="28" xfId="6" applyNumberFormat="1" applyFont="1" applyFill="1" applyBorder="1"/>
    <xf numFmtId="166" fontId="6" fillId="3" borderId="4" xfId="6" applyNumberFormat="1" applyFont="1" applyFill="1" applyBorder="1"/>
    <xf numFmtId="166" fontId="6" fillId="3" borderId="29" xfId="6" applyNumberFormat="1" applyFont="1" applyFill="1" applyBorder="1"/>
    <xf numFmtId="166" fontId="6" fillId="3" borderId="28" xfId="6" applyNumberFormat="1" applyFont="1" applyFill="1" applyBorder="1" applyAlignment="1">
      <alignment vertical="center"/>
    </xf>
    <xf numFmtId="166" fontId="6" fillId="3" borderId="4" xfId="6" applyNumberFormat="1" applyFont="1" applyFill="1" applyBorder="1" applyAlignment="1">
      <alignment vertical="center"/>
    </xf>
    <xf numFmtId="166" fontId="6" fillId="3" borderId="29" xfId="6" applyNumberFormat="1" applyFont="1" applyFill="1" applyBorder="1" applyAlignment="1">
      <alignment vertical="center"/>
    </xf>
    <xf numFmtId="166" fontId="6" fillId="3" borderId="28" xfId="6" applyNumberFormat="1" applyFont="1" applyFill="1" applyBorder="1" applyAlignment="1"/>
    <xf numFmtId="166" fontId="6" fillId="3" borderId="32" xfId="6" applyNumberFormat="1" applyFont="1" applyFill="1" applyBorder="1"/>
    <xf numFmtId="166" fontId="6" fillId="3" borderId="0" xfId="6" applyNumberFormat="1" applyFont="1" applyFill="1" applyBorder="1"/>
    <xf numFmtId="166" fontId="6" fillId="3" borderId="33" xfId="6" applyNumberFormat="1" applyFont="1" applyFill="1" applyBorder="1"/>
    <xf numFmtId="166" fontId="11" fillId="3" borderId="34" xfId="6" applyNumberFormat="1" applyFont="1" applyFill="1" applyBorder="1"/>
    <xf numFmtId="0" fontId="5" fillId="0" borderId="10" xfId="0" quotePrefix="1" applyFont="1" applyFill="1" applyBorder="1" applyAlignment="1">
      <alignment horizontal="center"/>
    </xf>
    <xf numFmtId="0" fontId="5" fillId="0" borderId="3" xfId="0" applyFont="1" applyFill="1" applyBorder="1"/>
    <xf numFmtId="0" fontId="5" fillId="0" borderId="10" xfId="0" applyFont="1" applyFill="1" applyBorder="1"/>
    <xf numFmtId="0" fontId="5" fillId="2" borderId="15" xfId="0" applyFont="1" applyFill="1" applyBorder="1" applyAlignment="1">
      <alignment horizontal="center"/>
    </xf>
    <xf numFmtId="4" fontId="5" fillId="3" borderId="53" xfId="6" applyNumberFormat="1" applyFont="1" applyFill="1" applyBorder="1" applyAlignment="1">
      <alignment horizontal="right" vertical="center" wrapText="1"/>
    </xf>
    <xf numFmtId="165" fontId="5" fillId="3" borderId="53" xfId="6" applyNumberFormat="1" applyFont="1" applyFill="1" applyBorder="1" applyAlignment="1">
      <alignment horizontal="right" vertical="center" wrapText="1"/>
    </xf>
    <xf numFmtId="37" fontId="5" fillId="3" borderId="22" xfId="4" applyFont="1" applyFill="1" applyBorder="1" applyAlignment="1">
      <alignment horizontal="centerContinuous"/>
    </xf>
    <xf numFmtId="37" fontId="5" fillId="3" borderId="23" xfId="4" applyFont="1" applyFill="1" applyBorder="1" applyAlignment="1">
      <alignment horizontal="centerContinuous"/>
    </xf>
    <xf numFmtId="4" fontId="5" fillId="3" borderId="23" xfId="4" applyNumberFormat="1" applyFont="1" applyFill="1" applyBorder="1" applyAlignment="1">
      <alignment horizontal="centerContinuous"/>
    </xf>
    <xf numFmtId="0" fontId="5" fillId="2" borderId="54" xfId="0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wrapText="1"/>
    </xf>
    <xf numFmtId="4" fontId="5" fillId="0" borderId="56" xfId="2" applyNumberFormat="1" applyFont="1" applyFill="1" applyBorder="1"/>
    <xf numFmtId="0" fontId="5" fillId="0" borderId="57" xfId="2" applyFont="1" applyFill="1" applyBorder="1" applyAlignment="1">
      <alignment horizontal="left" wrapText="1" indent="3"/>
    </xf>
    <xf numFmtId="4" fontId="5" fillId="0" borderId="58" xfId="2" applyNumberFormat="1" applyFont="1" applyFill="1" applyBorder="1"/>
    <xf numFmtId="0" fontId="6" fillId="0" borderId="57" xfId="2" applyFont="1" applyFill="1" applyBorder="1" applyAlignment="1">
      <alignment horizontal="left" wrapText="1" indent="5"/>
    </xf>
    <xf numFmtId="4" fontId="6" fillId="0" borderId="58" xfId="2" applyNumberFormat="1" applyFont="1" applyFill="1" applyBorder="1"/>
    <xf numFmtId="0" fontId="6" fillId="0" borderId="57" xfId="3" applyFont="1" applyFill="1" applyBorder="1" applyAlignment="1">
      <alignment horizontal="left" wrapText="1" indent="5"/>
    </xf>
    <xf numFmtId="0" fontId="5" fillId="0" borderId="59" xfId="2" applyFont="1" applyFill="1" applyBorder="1" applyAlignment="1">
      <alignment horizontal="left" wrapText="1" indent="3"/>
    </xf>
    <xf numFmtId="4" fontId="5" fillId="0" borderId="60" xfId="2" applyNumberFormat="1" applyFont="1" applyFill="1" applyBorder="1"/>
    <xf numFmtId="0" fontId="6" fillId="0" borderId="57" xfId="2" applyFont="1" applyFill="1" applyBorder="1" applyAlignment="1">
      <alignment horizontal="left" wrapText="1" indent="8"/>
    </xf>
    <xf numFmtId="0" fontId="6" fillId="0" borderId="57" xfId="3" applyFont="1" applyFill="1" applyBorder="1" applyAlignment="1">
      <alignment horizontal="left" wrapText="1" indent="8"/>
    </xf>
    <xf numFmtId="0" fontId="5" fillId="0" borderId="57" xfId="2" applyFont="1" applyFill="1" applyBorder="1" applyAlignment="1">
      <alignment horizontal="left" indent="3"/>
    </xf>
    <xf numFmtId="0" fontId="5" fillId="0" borderId="55" xfId="2" applyFont="1" applyFill="1" applyBorder="1" applyAlignment="1"/>
    <xf numFmtId="0" fontId="5" fillId="0" borderId="57" xfId="2" applyFont="1" applyFill="1" applyBorder="1" applyAlignment="1">
      <alignment horizontal="left" wrapText="1" indent="5"/>
    </xf>
    <xf numFmtId="0" fontId="5" fillId="0" borderId="61" xfId="2" applyFont="1" applyFill="1" applyBorder="1" applyAlignment="1">
      <alignment horizontal="left" wrapText="1" indent="5"/>
    </xf>
    <xf numFmtId="4" fontId="5" fillId="0" borderId="62" xfId="2" applyNumberFormat="1" applyFont="1" applyFill="1" applyBorder="1"/>
    <xf numFmtId="4" fontId="5" fillId="0" borderId="63" xfId="2" applyNumberFormat="1" applyFont="1" applyFill="1" applyBorder="1"/>
    <xf numFmtId="0" fontId="5" fillId="0" borderId="59" xfId="2" applyFont="1" applyFill="1" applyBorder="1" applyAlignment="1">
      <alignment wrapText="1"/>
    </xf>
    <xf numFmtId="0" fontId="5" fillId="0" borderId="22" xfId="2" applyFont="1" applyFill="1" applyBorder="1" applyAlignment="1">
      <alignment horizontal="center" wrapText="1"/>
    </xf>
    <xf numFmtId="14" fontId="5" fillId="0" borderId="38" xfId="2" applyNumberFormat="1" applyFont="1" applyFill="1" applyBorder="1" applyAlignment="1">
      <alignment horizontal="right" wrapText="1"/>
    </xf>
    <xf numFmtId="37" fontId="5" fillId="3" borderId="30" xfId="6" applyFont="1" applyFill="1" applyBorder="1" applyAlignment="1">
      <alignment vertical="center"/>
    </xf>
    <xf numFmtId="37" fontId="5" fillId="3" borderId="34" xfId="6" quotePrefix="1" applyFont="1" applyFill="1" applyBorder="1" applyAlignment="1">
      <alignment horizontal="centerContinuous"/>
    </xf>
    <xf numFmtId="167" fontId="5" fillId="3" borderId="64" xfId="6" applyNumberFormat="1" applyFont="1" applyFill="1" applyBorder="1" applyAlignment="1">
      <alignment horizontal="right" vertical="center"/>
    </xf>
    <xf numFmtId="167" fontId="5" fillId="3" borderId="65" xfId="6" applyNumberFormat="1" applyFont="1" applyFill="1" applyBorder="1" applyAlignment="1">
      <alignment horizontal="right" vertical="center"/>
    </xf>
    <xf numFmtId="49" fontId="5" fillId="3" borderId="30" xfId="6" applyNumberFormat="1" applyFont="1" applyFill="1" applyBorder="1" applyAlignment="1">
      <alignment horizontal="centerContinuous" vertical="center"/>
    </xf>
    <xf numFmtId="37" fontId="11" fillId="3" borderId="31" xfId="6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justify"/>
    </xf>
    <xf numFmtId="0" fontId="6" fillId="2" borderId="0" xfId="0" applyFont="1" applyFill="1" applyBorder="1" applyAlignment="1">
      <alignment horizontal="left" indent="1" readingOrder="1"/>
    </xf>
    <xf numFmtId="0" fontId="6" fillId="0" borderId="3" xfId="0" applyFont="1" applyFill="1" applyBorder="1" applyAlignment="1"/>
    <xf numFmtId="0" fontId="6" fillId="0" borderId="3" xfId="0" applyFont="1" applyFill="1" applyBorder="1"/>
    <xf numFmtId="0" fontId="6" fillId="2" borderId="20" xfId="0" applyFont="1" applyFill="1" applyBorder="1" applyAlignment="1"/>
    <xf numFmtId="0" fontId="6" fillId="2" borderId="21" xfId="0" applyFont="1" applyFill="1" applyBorder="1"/>
    <xf numFmtId="0" fontId="6" fillId="0" borderId="39" xfId="0" applyFont="1" applyFill="1" applyBorder="1"/>
    <xf numFmtId="0" fontId="13" fillId="0" borderId="0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4" borderId="0" xfId="2" applyFont="1" applyFill="1"/>
    <xf numFmtId="0" fontId="6" fillId="2" borderId="20" xfId="0" applyFont="1" applyFill="1" applyBorder="1"/>
    <xf numFmtId="37" fontId="5" fillId="3" borderId="14" xfId="6" applyFont="1" applyFill="1" applyBorder="1" applyAlignment="1">
      <alignment horizontal="left" indent="2"/>
    </xf>
    <xf numFmtId="37" fontId="5" fillId="3" borderId="30" xfId="6" applyFont="1" applyFill="1" applyBorder="1" applyAlignment="1">
      <alignment horizontal="left" indent="2"/>
    </xf>
    <xf numFmtId="49" fontId="5" fillId="3" borderId="0" xfId="6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 vertical="justify"/>
    </xf>
    <xf numFmtId="0" fontId="12" fillId="0" borderId="44" xfId="0" applyFont="1" applyFill="1" applyBorder="1" applyAlignment="1">
      <alignment horizontal="center" vertical="justify"/>
    </xf>
    <xf numFmtId="0" fontId="5" fillId="0" borderId="5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15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34" xfId="2" applyFont="1" applyFill="1" applyBorder="1" applyAlignment="1">
      <alignment horizontal="center"/>
    </xf>
    <xf numFmtId="0" fontId="5" fillId="0" borderId="35" xfId="2" applyFont="1" applyFill="1" applyBorder="1" applyAlignment="1">
      <alignment horizontal="center"/>
    </xf>
    <xf numFmtId="37" fontId="5" fillId="3" borderId="22" xfId="6" applyFont="1" applyFill="1" applyBorder="1" applyAlignment="1">
      <alignment horizontal="left" vertical="center" wrapText="1"/>
    </xf>
    <xf numFmtId="37" fontId="5" fillId="3" borderId="36" xfId="6" applyFont="1" applyFill="1" applyBorder="1" applyAlignment="1">
      <alignment horizontal="left" vertical="center" wrapText="1"/>
    </xf>
    <xf numFmtId="37" fontId="6" fillId="3" borderId="30" xfId="6" applyFont="1" applyFill="1" applyBorder="1" applyAlignment="1">
      <alignment horizontal="left" indent="1"/>
    </xf>
    <xf numFmtId="37" fontId="6" fillId="3" borderId="31" xfId="6" applyFont="1" applyFill="1" applyBorder="1" applyAlignment="1">
      <alignment horizontal="left" indent="1"/>
    </xf>
    <xf numFmtId="37" fontId="6" fillId="3" borderId="11" xfId="6" applyFont="1" applyFill="1" applyBorder="1" applyAlignment="1">
      <alignment horizontal="left" indent="1"/>
    </xf>
    <xf numFmtId="37" fontId="6" fillId="3" borderId="27" xfId="6" applyFont="1" applyFill="1" applyBorder="1" applyAlignment="1">
      <alignment horizontal="left" indent="1"/>
    </xf>
    <xf numFmtId="37" fontId="6" fillId="3" borderId="14" xfId="6" applyFont="1" applyFill="1" applyBorder="1" applyAlignment="1">
      <alignment horizontal="left" indent="1"/>
    </xf>
    <xf numFmtId="37" fontId="6" fillId="3" borderId="5" xfId="6" applyFont="1" applyFill="1" applyBorder="1" applyAlignment="1">
      <alignment horizontal="left" indent="1"/>
    </xf>
    <xf numFmtId="37" fontId="6" fillId="3" borderId="14" xfId="6" applyFont="1" applyFill="1" applyBorder="1" applyAlignment="1">
      <alignment horizontal="left" vertical="center" wrapText="1" indent="1"/>
    </xf>
    <xf numFmtId="37" fontId="6" fillId="3" borderId="5" xfId="6" applyFont="1" applyFill="1" applyBorder="1" applyAlignment="1">
      <alignment horizontal="left" vertical="center" wrapText="1" indent="1"/>
    </xf>
    <xf numFmtId="4" fontId="5" fillId="3" borderId="17" xfId="6" applyNumberFormat="1" applyFont="1" applyFill="1" applyBorder="1" applyAlignment="1">
      <alignment horizontal="center" vertical="center" wrapText="1"/>
    </xf>
    <xf numFmtId="4" fontId="5" fillId="3" borderId="20" xfId="6" quotePrefix="1" applyNumberFormat="1" applyFont="1" applyFill="1" applyBorder="1" applyAlignment="1">
      <alignment horizontal="center" vertical="center" wrapText="1"/>
    </xf>
    <xf numFmtId="4" fontId="5" fillId="3" borderId="18" xfId="6" applyNumberFormat="1" applyFont="1" applyFill="1" applyBorder="1" applyAlignment="1">
      <alignment horizontal="center" vertical="center" wrapText="1"/>
    </xf>
    <xf numFmtId="4" fontId="5" fillId="3" borderId="21" xfId="6" quotePrefix="1" applyNumberFormat="1" applyFont="1" applyFill="1" applyBorder="1" applyAlignment="1">
      <alignment horizontal="center" vertical="center" wrapText="1"/>
    </xf>
    <xf numFmtId="0" fontId="5" fillId="3" borderId="14" xfId="5" applyFont="1" applyFill="1" applyBorder="1" applyAlignment="1">
      <alignment horizontal="center" vertical="center" wrapText="1"/>
    </xf>
    <xf numFmtId="0" fontId="5" fillId="3" borderId="0" xfId="5" applyFont="1" applyFill="1" applyBorder="1" applyAlignment="1">
      <alignment horizontal="center" vertical="center" wrapText="1"/>
    </xf>
    <xf numFmtId="0" fontId="5" fillId="3" borderId="15" xfId="5" applyFont="1" applyFill="1" applyBorder="1" applyAlignment="1">
      <alignment horizontal="center" vertical="center" wrapText="1"/>
    </xf>
    <xf numFmtId="37" fontId="5" fillId="3" borderId="16" xfId="6" applyFont="1" applyFill="1" applyBorder="1" applyAlignment="1">
      <alignment horizontal="center" vertical="center" wrapText="1"/>
    </xf>
    <xf numFmtId="37" fontId="5" fillId="3" borderId="17" xfId="6" quotePrefix="1" applyFont="1" applyFill="1" applyBorder="1" applyAlignment="1">
      <alignment horizontal="center" vertical="center" wrapText="1"/>
    </xf>
  </cellXfs>
  <cellStyles count="7">
    <cellStyle name="Normal" xfId="0" builtinId="0"/>
    <cellStyle name="Normal 3" xfId="1"/>
    <cellStyle name="Normal_BALANCE.XLS" xfId="4"/>
    <cellStyle name="Normal_EFE FERNANDO" xfId="2"/>
    <cellStyle name="Normal_Hoja1" xfId="6"/>
    <cellStyle name="Normal_MODELO DE EFE 3 dig DESARROLLO" xfId="3"/>
    <cellStyle name="Normal_PLANTILLA Estados financieros normales PGC Constructora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47"/>
  <sheetViews>
    <sheetView showGridLines="0" tabSelected="1" zoomScaleNormal="100" workbookViewId="0">
      <selection activeCell="I14" sqref="I14"/>
    </sheetView>
  </sheetViews>
  <sheetFormatPr baseColWidth="10" defaultRowHeight="12.75" customHeight="1"/>
  <cols>
    <col min="1" max="1" width="11.42578125" style="69"/>
    <col min="2" max="2" width="25" style="69" customWidth="1"/>
    <col min="3" max="3" width="15" style="163" customWidth="1"/>
    <col min="4" max="4" width="10" style="163" customWidth="1"/>
    <col min="5" max="5" width="11.42578125" style="69"/>
    <col min="6" max="6" width="14.5703125" style="69" customWidth="1"/>
    <col min="7" max="7" width="12" style="69" bestFit="1" customWidth="1"/>
    <col min="8" max="16384" width="11.42578125" style="69"/>
  </cols>
  <sheetData>
    <row r="1" spans="2:7" ht="12.75" customHeight="1" thickTop="1">
      <c r="B1" s="171" t="s">
        <v>0</v>
      </c>
      <c r="C1" s="172"/>
      <c r="D1" s="172"/>
      <c r="E1" s="172"/>
      <c r="F1" s="172"/>
      <c r="G1" s="173"/>
    </row>
    <row r="2" spans="2:7" ht="12.75" customHeight="1">
      <c r="B2" s="179" t="s">
        <v>226</v>
      </c>
      <c r="C2" s="180"/>
      <c r="D2" s="180"/>
      <c r="E2" s="180"/>
      <c r="F2" s="180"/>
      <c r="G2" s="181"/>
    </row>
    <row r="3" spans="2:7" ht="12.75" customHeight="1" thickBot="1">
      <c r="B3" s="174" t="s">
        <v>1</v>
      </c>
      <c r="C3" s="175"/>
      <c r="D3" s="175"/>
      <c r="E3" s="175"/>
      <c r="F3" s="175"/>
      <c r="G3" s="176"/>
    </row>
    <row r="4" spans="2:7" ht="12.75" customHeight="1" thickTop="1" thickBot="1">
      <c r="B4" s="164"/>
      <c r="C4" s="165"/>
      <c r="D4" s="165"/>
      <c r="E4" s="165"/>
      <c r="F4" s="165"/>
      <c r="G4" s="120" t="s">
        <v>2</v>
      </c>
    </row>
    <row r="5" spans="2:7" ht="12.75" customHeight="1" thickTop="1">
      <c r="B5" s="182"/>
      <c r="C5" s="183"/>
      <c r="D5" s="183"/>
      <c r="E5" s="186" t="s">
        <v>108</v>
      </c>
      <c r="F5" s="177" t="s">
        <v>109</v>
      </c>
      <c r="G5" s="178"/>
    </row>
    <row r="6" spans="2:7" ht="12.75" customHeight="1">
      <c r="B6" s="184"/>
      <c r="C6" s="185"/>
      <c r="D6" s="185"/>
      <c r="E6" s="187"/>
      <c r="F6" s="78">
        <v>43100</v>
      </c>
      <c r="G6" s="79" t="s">
        <v>88</v>
      </c>
    </row>
    <row r="7" spans="2:7" ht="12.75" customHeight="1">
      <c r="B7" s="9" t="s">
        <v>110</v>
      </c>
      <c r="C7" s="71"/>
      <c r="D7" s="71"/>
      <c r="E7" s="156"/>
      <c r="F7" s="72"/>
      <c r="G7" s="73"/>
    </row>
    <row r="8" spans="2:7" ht="12.75" customHeight="1">
      <c r="B8" s="19" t="s">
        <v>117</v>
      </c>
      <c r="C8" s="26"/>
      <c r="D8" s="26"/>
      <c r="E8" s="2">
        <v>13</v>
      </c>
      <c r="F8" s="10">
        <v>60399649.110000007</v>
      </c>
      <c r="G8" s="11">
        <v>60038450.250000007</v>
      </c>
    </row>
    <row r="9" spans="2:7" ht="12.75" customHeight="1">
      <c r="B9" s="12" t="s">
        <v>118</v>
      </c>
      <c r="C9" s="26"/>
      <c r="D9" s="26"/>
      <c r="E9" s="6">
        <v>13</v>
      </c>
      <c r="F9" s="13">
        <v>3465521.01</v>
      </c>
      <c r="G9" s="14">
        <v>11086528.18</v>
      </c>
    </row>
    <row r="10" spans="2:7" ht="12.75" customHeight="1">
      <c r="B10" s="12" t="s">
        <v>119</v>
      </c>
      <c r="C10" s="26"/>
      <c r="D10" s="26"/>
      <c r="E10" s="6">
        <v>13</v>
      </c>
      <c r="F10" s="13">
        <v>56934128.100000009</v>
      </c>
      <c r="G10" s="14">
        <v>48951922.070000008</v>
      </c>
    </row>
    <row r="11" spans="2:7" ht="12.75" customHeight="1">
      <c r="B11" s="15" t="s">
        <v>120</v>
      </c>
      <c r="C11" s="157"/>
      <c r="D11" s="157"/>
      <c r="E11" s="6">
        <v>13</v>
      </c>
      <c r="F11" s="16">
        <v>-23795168.980000008</v>
      </c>
      <c r="G11" s="17">
        <v>-28426949.350000001</v>
      </c>
    </row>
    <row r="12" spans="2:7" ht="12.75" customHeight="1">
      <c r="B12" s="12" t="s">
        <v>121</v>
      </c>
      <c r="C12" s="26"/>
      <c r="D12" s="26"/>
      <c r="E12" s="6">
        <v>13</v>
      </c>
      <c r="F12" s="18">
        <v>-2982048.3200000003</v>
      </c>
      <c r="G12" s="14">
        <v>-11587579.26</v>
      </c>
    </row>
    <row r="13" spans="2:7" ht="12.75" customHeight="1">
      <c r="B13" s="12" t="s">
        <v>122</v>
      </c>
      <c r="C13" s="26"/>
      <c r="D13" s="26"/>
      <c r="E13" s="6">
        <v>13</v>
      </c>
      <c r="F13" s="18">
        <v>-20813120.660000008</v>
      </c>
      <c r="G13" s="14">
        <v>-16839370.090000004</v>
      </c>
    </row>
    <row r="14" spans="2:7" ht="12.75" customHeight="1">
      <c r="B14" s="19" t="s">
        <v>123</v>
      </c>
      <c r="C14" s="26"/>
      <c r="D14" s="26"/>
      <c r="E14" s="6" t="str">
        <f>"8-13-18"</f>
        <v>8-13-18</v>
      </c>
      <c r="F14" s="16">
        <v>459799.65000000008</v>
      </c>
      <c r="G14" s="17">
        <v>647781.27</v>
      </c>
    </row>
    <row r="15" spans="2:7" ht="12.75" customHeight="1">
      <c r="B15" s="12" t="s">
        <v>124</v>
      </c>
      <c r="C15" s="26"/>
      <c r="D15" s="26"/>
      <c r="E15" s="6" t="str">
        <f>"8-13"</f>
        <v>8-13</v>
      </c>
      <c r="F15" s="18">
        <v>358539.65000000008</v>
      </c>
      <c r="G15" s="14">
        <v>532934.23</v>
      </c>
    </row>
    <row r="16" spans="2:7" ht="12.75" customHeight="1">
      <c r="B16" s="12" t="s">
        <v>125</v>
      </c>
      <c r="C16" s="26"/>
      <c r="D16" s="26"/>
      <c r="E16" s="6" t="str">
        <f>"13-18"</f>
        <v>13-18</v>
      </c>
      <c r="F16" s="18">
        <v>101260</v>
      </c>
      <c r="G16" s="14">
        <v>114847.03999999999</v>
      </c>
    </row>
    <row r="17" spans="2:7" ht="12.75" customHeight="1">
      <c r="B17" s="19" t="s">
        <v>126</v>
      </c>
      <c r="C17" s="26"/>
      <c r="D17" s="26"/>
      <c r="E17" s="6">
        <v>13</v>
      </c>
      <c r="F17" s="16">
        <v>-24784493.099999998</v>
      </c>
      <c r="G17" s="17">
        <v>-20588194.399999999</v>
      </c>
    </row>
    <row r="18" spans="2:7" ht="12.75" customHeight="1">
      <c r="B18" s="12" t="s">
        <v>127</v>
      </c>
      <c r="C18" s="26"/>
      <c r="D18" s="26"/>
      <c r="E18" s="6">
        <v>13</v>
      </c>
      <c r="F18" s="18">
        <v>-19056673.809999999</v>
      </c>
      <c r="G18" s="14">
        <v>-15832047.439999999</v>
      </c>
    </row>
    <row r="19" spans="2:7" ht="12.75" customHeight="1">
      <c r="B19" s="12" t="s">
        <v>128</v>
      </c>
      <c r="C19" s="26"/>
      <c r="D19" s="26"/>
      <c r="E19" s="6" t="str">
        <f>"9-13"</f>
        <v>9-13</v>
      </c>
      <c r="F19" s="18">
        <v>-5727819.29</v>
      </c>
      <c r="G19" s="14">
        <v>-4756146.96</v>
      </c>
    </row>
    <row r="20" spans="2:7" ht="12.75" customHeight="1">
      <c r="B20" s="19" t="s">
        <v>129</v>
      </c>
      <c r="C20" s="26"/>
      <c r="D20" s="26"/>
      <c r="E20" s="6">
        <v>13</v>
      </c>
      <c r="F20" s="16">
        <v>-3892742.1700000009</v>
      </c>
      <c r="G20" s="17">
        <v>-3300329.2300000004</v>
      </c>
    </row>
    <row r="21" spans="2:7" ht="12.75" customHeight="1">
      <c r="B21" s="12" t="s">
        <v>130</v>
      </c>
      <c r="C21" s="26"/>
      <c r="D21" s="26"/>
      <c r="E21" s="6">
        <v>13</v>
      </c>
      <c r="F21" s="18">
        <v>-3423749.8600000008</v>
      </c>
      <c r="G21" s="14">
        <v>-2862947.9200000009</v>
      </c>
    </row>
    <row r="22" spans="2:7" ht="12.75" customHeight="1">
      <c r="B22" s="12" t="s">
        <v>131</v>
      </c>
      <c r="C22" s="26"/>
      <c r="D22" s="26"/>
      <c r="E22" s="6">
        <v>13</v>
      </c>
      <c r="F22" s="18">
        <v>-51166.280000000006</v>
      </c>
      <c r="G22" s="14">
        <v>-68078.460000000006</v>
      </c>
    </row>
    <row r="23" spans="2:7" ht="12.75" customHeight="1">
      <c r="B23" s="12" t="s">
        <v>132</v>
      </c>
      <c r="C23" s="26"/>
      <c r="D23" s="26"/>
      <c r="E23" s="6" t="str">
        <f>"9-13"</f>
        <v>9-13</v>
      </c>
      <c r="F23" s="18">
        <v>-13152.470000000001</v>
      </c>
      <c r="G23" s="14">
        <v>-9221.3200000000015</v>
      </c>
    </row>
    <row r="24" spans="2:7" ht="12.75" customHeight="1">
      <c r="B24" s="12" t="s">
        <v>133</v>
      </c>
      <c r="C24" s="26"/>
      <c r="D24" s="26"/>
      <c r="E24" s="6">
        <v>13</v>
      </c>
      <c r="F24" s="18">
        <v>-404673.56</v>
      </c>
      <c r="G24" s="14">
        <v>-360081.53</v>
      </c>
    </row>
    <row r="25" spans="2:7" ht="12.75" customHeight="1">
      <c r="B25" s="19" t="s">
        <v>134</v>
      </c>
      <c r="C25" s="26"/>
      <c r="D25" s="26"/>
      <c r="E25" s="6" t="str">
        <f>"5-6-7"</f>
        <v>5-6-7</v>
      </c>
      <c r="F25" s="16">
        <v>-754398.89</v>
      </c>
      <c r="G25" s="17">
        <v>-858501.4</v>
      </c>
    </row>
    <row r="26" spans="2:7" ht="12.75" customHeight="1">
      <c r="B26" s="19" t="s">
        <v>135</v>
      </c>
      <c r="C26" s="26"/>
      <c r="D26" s="26"/>
      <c r="E26" s="6">
        <v>5</v>
      </c>
      <c r="F26" s="16">
        <v>-2431.7799999999997</v>
      </c>
      <c r="G26" s="17">
        <v>-1513.02</v>
      </c>
    </row>
    <row r="27" spans="2:7" ht="12.75" customHeight="1">
      <c r="B27" s="12" t="s">
        <v>136</v>
      </c>
      <c r="C27" s="26"/>
      <c r="D27" s="26"/>
      <c r="E27" s="6">
        <v>5</v>
      </c>
      <c r="F27" s="18">
        <v>-2431.7799999999997</v>
      </c>
      <c r="G27" s="14">
        <v>-1513.02</v>
      </c>
    </row>
    <row r="28" spans="2:7" ht="12.75" customHeight="1">
      <c r="B28" s="19" t="s">
        <v>137</v>
      </c>
      <c r="C28" s="26"/>
      <c r="D28" s="26"/>
      <c r="E28" s="4">
        <v>13</v>
      </c>
      <c r="F28" s="20">
        <v>36006.18</v>
      </c>
      <c r="G28" s="21">
        <v>112212.73</v>
      </c>
    </row>
    <row r="29" spans="2:7" ht="12.75" customHeight="1">
      <c r="B29" s="3" t="s">
        <v>138</v>
      </c>
      <c r="C29" s="158"/>
      <c r="D29" s="158"/>
      <c r="E29" s="1" t="s">
        <v>111</v>
      </c>
      <c r="F29" s="74">
        <v>7666220.0199999949</v>
      </c>
      <c r="G29" s="75">
        <v>7622956.8500000071</v>
      </c>
    </row>
    <row r="30" spans="2:7" ht="12.75" customHeight="1">
      <c r="B30" s="19" t="s">
        <v>139</v>
      </c>
      <c r="C30" s="26"/>
      <c r="D30" s="26"/>
      <c r="E30" s="2">
        <v>13</v>
      </c>
      <c r="F30" s="10">
        <v>18012.57</v>
      </c>
      <c r="G30" s="11">
        <v>48682.87</v>
      </c>
    </row>
    <row r="31" spans="2:7" ht="12.75" customHeight="1">
      <c r="B31" s="12" t="s">
        <v>140</v>
      </c>
      <c r="C31" s="26"/>
      <c r="D31" s="26"/>
      <c r="E31" s="6" t="s">
        <v>111</v>
      </c>
      <c r="F31" s="18">
        <v>0</v>
      </c>
      <c r="G31" s="14">
        <v>0.32</v>
      </c>
    </row>
    <row r="32" spans="2:7" ht="12.75" customHeight="1">
      <c r="B32" s="22" t="s">
        <v>141</v>
      </c>
      <c r="C32" s="26"/>
      <c r="D32" s="26"/>
      <c r="E32" s="6" t="s">
        <v>111</v>
      </c>
      <c r="F32" s="23">
        <v>0</v>
      </c>
      <c r="G32" s="24">
        <v>0.32</v>
      </c>
    </row>
    <row r="33" spans="2:7" ht="12.75" customHeight="1">
      <c r="B33" s="12" t="s">
        <v>142</v>
      </c>
      <c r="C33" s="26"/>
      <c r="D33" s="26"/>
      <c r="E33" s="6" t="s">
        <v>111</v>
      </c>
      <c r="F33" s="18">
        <v>18012.57</v>
      </c>
      <c r="G33" s="14">
        <v>48682.55</v>
      </c>
    </row>
    <row r="34" spans="2:7" ht="12.75" customHeight="1">
      <c r="B34" s="22" t="s">
        <v>143</v>
      </c>
      <c r="C34" s="26"/>
      <c r="D34" s="26"/>
      <c r="E34" s="6" t="s">
        <v>111</v>
      </c>
      <c r="F34" s="23">
        <v>18012.57</v>
      </c>
      <c r="G34" s="24">
        <v>48682.55</v>
      </c>
    </row>
    <row r="35" spans="2:7" ht="12.75" customHeight="1">
      <c r="B35" s="19" t="s">
        <v>144</v>
      </c>
      <c r="C35" s="26"/>
      <c r="D35" s="26"/>
      <c r="E35" s="6">
        <v>13</v>
      </c>
      <c r="F35" s="16">
        <v>-26431.85</v>
      </c>
      <c r="G35" s="17">
        <v>-27618.379999999997</v>
      </c>
    </row>
    <row r="36" spans="2:7" ht="12.75" customHeight="1">
      <c r="B36" s="12" t="s">
        <v>145</v>
      </c>
      <c r="C36" s="26"/>
      <c r="D36" s="26"/>
      <c r="E36" s="6" t="s">
        <v>111</v>
      </c>
      <c r="F36" s="18">
        <v>-26431.85</v>
      </c>
      <c r="G36" s="14">
        <v>-27618.379999999997</v>
      </c>
    </row>
    <row r="37" spans="2:7" ht="12.75" customHeight="1">
      <c r="B37" s="19" t="s">
        <v>146</v>
      </c>
      <c r="C37" s="26"/>
      <c r="D37" s="26"/>
      <c r="E37" s="6">
        <v>11</v>
      </c>
      <c r="F37" s="16">
        <v>22353.47</v>
      </c>
      <c r="G37" s="17">
        <v>9405.6899999999987</v>
      </c>
    </row>
    <row r="38" spans="2:7" ht="12.75" customHeight="1">
      <c r="B38" s="5" t="s">
        <v>147</v>
      </c>
      <c r="C38" s="159"/>
      <c r="D38" s="159"/>
      <c r="E38" s="1" t="s">
        <v>111</v>
      </c>
      <c r="F38" s="74">
        <v>13934.190000000002</v>
      </c>
      <c r="G38" s="75">
        <v>30470.180000000004</v>
      </c>
    </row>
    <row r="39" spans="2:7" ht="12.75" customHeight="1">
      <c r="B39" s="5" t="s">
        <v>148</v>
      </c>
      <c r="C39" s="159"/>
      <c r="D39" s="159"/>
      <c r="E39" s="1">
        <v>12</v>
      </c>
      <c r="F39" s="74">
        <v>7680154.2099999953</v>
      </c>
      <c r="G39" s="75">
        <v>7653427.0300000068</v>
      </c>
    </row>
    <row r="40" spans="2:7" ht="12.75" customHeight="1">
      <c r="B40" s="19" t="s">
        <v>149</v>
      </c>
      <c r="C40" s="26"/>
      <c r="D40" s="26"/>
      <c r="E40" s="1">
        <v>12</v>
      </c>
      <c r="F40" s="16">
        <v>-1767761.98</v>
      </c>
      <c r="G40" s="17">
        <v>-1784775.45</v>
      </c>
    </row>
    <row r="41" spans="2:7" ht="12.75" customHeight="1">
      <c r="B41" s="5" t="s">
        <v>112</v>
      </c>
      <c r="C41" s="159"/>
      <c r="D41" s="159"/>
      <c r="E41" s="1">
        <v>3</v>
      </c>
      <c r="F41" s="74">
        <v>5912392.2299999949</v>
      </c>
      <c r="G41" s="75">
        <v>5868651.5800000066</v>
      </c>
    </row>
    <row r="42" spans="2:7" ht="12.75" customHeight="1">
      <c r="B42" s="9" t="s">
        <v>113</v>
      </c>
      <c r="C42" s="26"/>
      <c r="D42" s="26"/>
      <c r="E42" s="167"/>
      <c r="F42" s="160"/>
      <c r="G42" s="161"/>
    </row>
    <row r="43" spans="2:7" ht="12.75" customHeight="1" thickBot="1">
      <c r="B43" s="7" t="s">
        <v>150</v>
      </c>
      <c r="C43" s="162"/>
      <c r="D43" s="162"/>
      <c r="E43" s="8">
        <v>3</v>
      </c>
      <c r="F43" s="76">
        <v>5912392.2299999949</v>
      </c>
      <c r="G43" s="77">
        <v>5868651.5800000066</v>
      </c>
    </row>
    <row r="44" spans="2:7" ht="12.75" customHeight="1" thickTop="1">
      <c r="B44" s="70"/>
      <c r="C44" s="70"/>
      <c r="D44" s="70"/>
      <c r="E44" s="70"/>
      <c r="F44" s="70"/>
      <c r="G44" s="70"/>
    </row>
    <row r="45" spans="2:7" ht="12.75" customHeight="1">
      <c r="B45" s="166" t="s">
        <v>230</v>
      </c>
      <c r="C45" s="70"/>
      <c r="D45" s="70"/>
      <c r="E45" s="70"/>
      <c r="F45" s="70"/>
      <c r="G45" s="70"/>
    </row>
    <row r="46" spans="2:7" ht="12.75" customHeight="1">
      <c r="B46" s="70"/>
      <c r="C46" s="70"/>
      <c r="D46" s="70"/>
      <c r="E46" s="70"/>
      <c r="F46" s="70"/>
      <c r="G46" s="70"/>
    </row>
    <row r="47" spans="2:7" ht="12.75" customHeight="1">
      <c r="B47" s="70"/>
      <c r="C47" s="70"/>
      <c r="D47" s="70"/>
      <c r="E47" s="70"/>
      <c r="F47" s="70"/>
      <c r="G47" s="70"/>
    </row>
  </sheetData>
  <mergeCells count="6">
    <mergeCell ref="B1:G1"/>
    <mergeCell ref="B3:G3"/>
    <mergeCell ref="F5:G5"/>
    <mergeCell ref="B2:G2"/>
    <mergeCell ref="B5:D6"/>
    <mergeCell ref="E5:E6"/>
  </mergeCells>
  <pageMargins left="0.7" right="0.7" top="0.75" bottom="0.75" header="0.3" footer="0.3"/>
  <ignoredErrors>
    <ignoredError sqref="E15:E19 E20:E24 E25 E26 E28:E31 E27 E32:E33 E34 E36 E37 E3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G87"/>
  <sheetViews>
    <sheetView showGridLines="0" workbookViewId="0">
      <selection activeCell="G81" activeCellId="4" sqref="G67 G69 G72 G73 G81"/>
    </sheetView>
  </sheetViews>
  <sheetFormatPr baseColWidth="10" defaultRowHeight="12.75" customHeight="1"/>
  <cols>
    <col min="1" max="1" width="11.42578125" style="69"/>
    <col min="2" max="2" width="30" style="69" customWidth="1"/>
    <col min="3" max="3" width="10.85546875" style="69" customWidth="1"/>
    <col min="4" max="4" width="11.28515625" style="69" customWidth="1"/>
    <col min="5" max="5" width="11.42578125" style="69"/>
    <col min="6" max="7" width="12.7109375" style="69" bestFit="1" customWidth="1"/>
    <col min="8" max="16384" width="11.42578125" style="69"/>
  </cols>
  <sheetData>
    <row r="1" spans="2:7" ht="12.75" customHeight="1" thickTop="1">
      <c r="B1" s="171" t="s">
        <v>0</v>
      </c>
      <c r="C1" s="172"/>
      <c r="D1" s="172"/>
      <c r="E1" s="172"/>
      <c r="F1" s="172"/>
      <c r="G1" s="173"/>
    </row>
    <row r="2" spans="2:7" ht="12.75" customHeight="1">
      <c r="B2" s="179" t="s">
        <v>232</v>
      </c>
      <c r="C2" s="180"/>
      <c r="D2" s="180"/>
      <c r="E2" s="180"/>
      <c r="F2" s="180"/>
      <c r="G2" s="181"/>
    </row>
    <row r="3" spans="2:7" ht="12.75" customHeight="1" thickBot="1">
      <c r="B3" s="174" t="s">
        <v>1</v>
      </c>
      <c r="C3" s="175"/>
      <c r="D3" s="175"/>
      <c r="E3" s="175"/>
      <c r="F3" s="175"/>
      <c r="G3" s="176"/>
    </row>
    <row r="4" spans="2:7" ht="12.75" customHeight="1" thickTop="1" thickBot="1">
      <c r="B4" s="164"/>
      <c r="C4" s="165"/>
      <c r="D4" s="165"/>
      <c r="E4" s="165"/>
      <c r="F4" s="165"/>
      <c r="G4" s="120" t="s">
        <v>2</v>
      </c>
    </row>
    <row r="5" spans="2:7" ht="19.5" customHeight="1" thickTop="1">
      <c r="B5" s="188" t="s">
        <v>114</v>
      </c>
      <c r="C5" s="189"/>
      <c r="D5" s="189"/>
      <c r="E5" s="80" t="s">
        <v>108</v>
      </c>
      <c r="F5" s="82" t="s">
        <v>3</v>
      </c>
      <c r="G5" s="83" t="s">
        <v>88</v>
      </c>
    </row>
    <row r="6" spans="2:7" s="32" customFormat="1" ht="12.75" customHeight="1">
      <c r="B6" s="5" t="s">
        <v>151</v>
      </c>
      <c r="C6" s="118"/>
      <c r="D6" s="118"/>
      <c r="E6" s="1" t="s">
        <v>111</v>
      </c>
      <c r="F6" s="84">
        <v>7436576.1000000006</v>
      </c>
      <c r="G6" s="75">
        <v>8430300.5599999987</v>
      </c>
    </row>
    <row r="7" spans="2:7" ht="12.75" customHeight="1">
      <c r="B7" s="9" t="s">
        <v>152</v>
      </c>
      <c r="C7" s="30"/>
      <c r="D7" s="30"/>
      <c r="E7" s="2">
        <v>7</v>
      </c>
      <c r="F7" s="10">
        <v>168396.32999999996</v>
      </c>
      <c r="G7" s="11">
        <v>193939.91</v>
      </c>
    </row>
    <row r="8" spans="2:7" ht="12.75" customHeight="1">
      <c r="B8" s="25" t="s">
        <v>153</v>
      </c>
      <c r="C8" s="26"/>
      <c r="D8" s="26"/>
      <c r="E8" s="6">
        <v>7</v>
      </c>
      <c r="F8" s="18">
        <v>42418</v>
      </c>
      <c r="G8" s="14">
        <v>84952</v>
      </c>
    </row>
    <row r="9" spans="2:7" ht="12.75" customHeight="1">
      <c r="B9" s="25" t="s">
        <v>154</v>
      </c>
      <c r="C9" s="85"/>
      <c r="D9" s="85"/>
      <c r="E9" s="6">
        <v>7</v>
      </c>
      <c r="F9" s="18">
        <v>129.18000000000029</v>
      </c>
      <c r="G9" s="14">
        <v>539.18000000000029</v>
      </c>
    </row>
    <row r="10" spans="2:7" ht="12.75" customHeight="1">
      <c r="B10" s="25" t="s">
        <v>155</v>
      </c>
      <c r="C10" s="26"/>
      <c r="D10" s="26"/>
      <c r="E10" s="6">
        <v>7</v>
      </c>
      <c r="F10" s="18">
        <v>125849.14999999997</v>
      </c>
      <c r="G10" s="14">
        <v>108448.73000000001</v>
      </c>
    </row>
    <row r="11" spans="2:7" ht="12.75" customHeight="1">
      <c r="B11" s="9" t="s">
        <v>156</v>
      </c>
      <c r="C11" s="30"/>
      <c r="D11" s="30"/>
      <c r="E11" s="6">
        <v>5</v>
      </c>
      <c r="F11" s="16">
        <v>3793752.7800000012</v>
      </c>
      <c r="G11" s="17">
        <v>3788198.6500000004</v>
      </c>
    </row>
    <row r="12" spans="2:7" ht="12.75" customHeight="1">
      <c r="B12" s="25" t="s">
        <v>157</v>
      </c>
      <c r="C12" s="26"/>
      <c r="D12" s="26"/>
      <c r="E12" s="6">
        <v>5</v>
      </c>
      <c r="F12" s="18">
        <v>1871944.18</v>
      </c>
      <c r="G12" s="14">
        <v>1900766.18</v>
      </c>
    </row>
    <row r="13" spans="2:7" ht="12.75" customHeight="1">
      <c r="B13" s="25" t="s">
        <v>158</v>
      </c>
      <c r="C13" s="26"/>
      <c r="D13" s="26"/>
      <c r="E13" s="6">
        <v>5</v>
      </c>
      <c r="F13" s="18">
        <v>1921808.6000000015</v>
      </c>
      <c r="G13" s="14">
        <v>1350618.6200000003</v>
      </c>
    </row>
    <row r="14" spans="2:7" ht="12.75" customHeight="1">
      <c r="B14" s="25" t="s">
        <v>159</v>
      </c>
      <c r="C14" s="26"/>
      <c r="D14" s="26"/>
      <c r="E14" s="6" t="s">
        <v>111</v>
      </c>
      <c r="F14" s="18">
        <v>0</v>
      </c>
      <c r="G14" s="14">
        <v>536813.85</v>
      </c>
    </row>
    <row r="15" spans="2:7" ht="12.75" customHeight="1">
      <c r="B15" s="9" t="s">
        <v>160</v>
      </c>
      <c r="C15" s="30"/>
      <c r="D15" s="30"/>
      <c r="E15" s="6">
        <v>6</v>
      </c>
      <c r="F15" s="16">
        <v>249199.49999999997</v>
      </c>
      <c r="G15" s="17">
        <v>254962.49999999997</v>
      </c>
    </row>
    <row r="16" spans="2:7" ht="12.75" customHeight="1">
      <c r="B16" s="25" t="s">
        <v>161</v>
      </c>
      <c r="C16" s="26"/>
      <c r="D16" s="26"/>
      <c r="E16" s="6">
        <v>6</v>
      </c>
      <c r="F16" s="18">
        <v>51578.28</v>
      </c>
      <c r="G16" s="14">
        <v>51578.28</v>
      </c>
    </row>
    <row r="17" spans="2:7" ht="12.75" customHeight="1">
      <c r="B17" s="25" t="s">
        <v>162</v>
      </c>
      <c r="C17" s="26"/>
      <c r="D17" s="26"/>
      <c r="E17" s="6">
        <v>6</v>
      </c>
      <c r="F17" s="18">
        <v>197621.21999999997</v>
      </c>
      <c r="G17" s="14">
        <v>203384.21999999997</v>
      </c>
    </row>
    <row r="18" spans="2:7" ht="12.75" customHeight="1">
      <c r="B18" s="9" t="s">
        <v>163</v>
      </c>
      <c r="C18" s="30"/>
      <c r="D18" s="30"/>
      <c r="E18" s="6" t="str">
        <f>"9-23"</f>
        <v>9-23</v>
      </c>
      <c r="F18" s="16">
        <v>2903996.43</v>
      </c>
      <c r="G18" s="17">
        <v>3943583.28</v>
      </c>
    </row>
    <row r="19" spans="2:7" ht="12.75" customHeight="1">
      <c r="B19" s="25" t="s">
        <v>164</v>
      </c>
      <c r="C19" s="26"/>
      <c r="D19" s="26"/>
      <c r="E19" s="6">
        <v>9</v>
      </c>
      <c r="F19" s="18">
        <v>2903996.43</v>
      </c>
      <c r="G19" s="14">
        <v>2903857.26</v>
      </c>
    </row>
    <row r="20" spans="2:7" ht="12.75" customHeight="1">
      <c r="B20" s="25" t="s">
        <v>165</v>
      </c>
      <c r="C20" s="26"/>
      <c r="D20" s="26"/>
      <c r="E20" s="6" t="str">
        <f>"9-23"</f>
        <v>9-23</v>
      </c>
      <c r="F20" s="18">
        <v>0</v>
      </c>
      <c r="G20" s="14">
        <v>1039726.02</v>
      </c>
    </row>
    <row r="21" spans="2:7" ht="12.75" customHeight="1">
      <c r="B21" s="9" t="s">
        <v>167</v>
      </c>
      <c r="C21" s="30"/>
      <c r="D21" s="30"/>
      <c r="E21" s="6">
        <v>9</v>
      </c>
      <c r="F21" s="16">
        <v>280614.77</v>
      </c>
      <c r="G21" s="17">
        <v>248500.78000000003</v>
      </c>
    </row>
    <row r="22" spans="2:7" ht="12.75" customHeight="1">
      <c r="B22" s="25" t="s">
        <v>168</v>
      </c>
      <c r="C22" s="26"/>
      <c r="D22" s="26"/>
      <c r="E22" s="6">
        <v>9</v>
      </c>
      <c r="F22" s="18">
        <v>77178.289999999994</v>
      </c>
      <c r="G22" s="14">
        <v>54998.3</v>
      </c>
    </row>
    <row r="23" spans="2:7" ht="12.75" customHeight="1">
      <c r="B23" s="25" t="s">
        <v>169</v>
      </c>
      <c r="C23" s="26"/>
      <c r="D23" s="26"/>
      <c r="E23" s="6">
        <v>9</v>
      </c>
      <c r="F23" s="18">
        <v>203436.48</v>
      </c>
      <c r="G23" s="14">
        <v>193502.48</v>
      </c>
    </row>
    <row r="24" spans="2:7" ht="12.75" customHeight="1">
      <c r="B24" s="9" t="s">
        <v>170</v>
      </c>
      <c r="C24" s="30"/>
      <c r="D24" s="30"/>
      <c r="E24" s="6" t="s">
        <v>111</v>
      </c>
      <c r="F24" s="16">
        <v>40616.29</v>
      </c>
      <c r="G24" s="17">
        <v>1115.44</v>
      </c>
    </row>
    <row r="25" spans="2:7" ht="12.75" customHeight="1">
      <c r="B25" s="5" t="s">
        <v>171</v>
      </c>
      <c r="C25" s="118"/>
      <c r="D25" s="118"/>
      <c r="E25" s="1" t="s">
        <v>111</v>
      </c>
      <c r="F25" s="74">
        <v>36422060.650000006</v>
      </c>
      <c r="G25" s="75">
        <v>30590078.219999984</v>
      </c>
    </row>
    <row r="26" spans="2:7" ht="12.75" customHeight="1">
      <c r="B26" s="9" t="s">
        <v>172</v>
      </c>
      <c r="C26" s="26"/>
      <c r="D26" s="26"/>
      <c r="E26" s="6">
        <v>10</v>
      </c>
      <c r="F26" s="16">
        <v>408643.54</v>
      </c>
      <c r="G26" s="17">
        <v>384541.35</v>
      </c>
    </row>
    <row r="27" spans="2:7" ht="12.75" customHeight="1">
      <c r="B27" s="25" t="s">
        <v>173</v>
      </c>
      <c r="C27" s="26"/>
      <c r="D27" s="26"/>
      <c r="E27" s="6" t="s">
        <v>111</v>
      </c>
      <c r="F27" s="18">
        <v>408643.54</v>
      </c>
      <c r="G27" s="14">
        <v>384541.35</v>
      </c>
    </row>
    <row r="28" spans="2:7" ht="12.75" customHeight="1">
      <c r="B28" s="9" t="s">
        <v>174</v>
      </c>
      <c r="C28" s="26"/>
      <c r="D28" s="26"/>
      <c r="E28" s="6" t="str">
        <f>"9-12-23"</f>
        <v>9-12-23</v>
      </c>
      <c r="F28" s="16">
        <v>18486016.640000001</v>
      </c>
      <c r="G28" s="17">
        <v>17256539.509999998</v>
      </c>
    </row>
    <row r="29" spans="2:7" ht="12.75" customHeight="1">
      <c r="B29" s="25" t="s">
        <v>175</v>
      </c>
      <c r="C29" s="26"/>
      <c r="D29" s="26"/>
      <c r="E29" s="6">
        <v>9</v>
      </c>
      <c r="F29" s="18">
        <v>17467180.470000003</v>
      </c>
      <c r="G29" s="14">
        <v>16036445.189999999</v>
      </c>
    </row>
    <row r="30" spans="2:7" ht="12.75" customHeight="1">
      <c r="B30" s="31" t="s">
        <v>176</v>
      </c>
      <c r="C30" s="26"/>
      <c r="D30" s="26"/>
      <c r="E30" s="6">
        <v>9</v>
      </c>
      <c r="F30" s="18">
        <v>17467180.470000003</v>
      </c>
      <c r="G30" s="14">
        <v>16036445.189999999</v>
      </c>
    </row>
    <row r="31" spans="2:7" ht="12.75" customHeight="1">
      <c r="B31" s="25" t="s">
        <v>177</v>
      </c>
      <c r="C31" s="26"/>
      <c r="D31" s="26"/>
      <c r="E31" s="6" t="str">
        <f>"9-23"</f>
        <v>9-23</v>
      </c>
      <c r="F31" s="18">
        <v>280243.21000000002</v>
      </c>
      <c r="G31" s="14">
        <v>516743.66</v>
      </c>
    </row>
    <row r="32" spans="2:7" ht="12.75" customHeight="1">
      <c r="B32" s="25" t="s">
        <v>178</v>
      </c>
      <c r="C32" s="26"/>
      <c r="D32" s="26"/>
      <c r="E32" s="6">
        <v>9</v>
      </c>
      <c r="F32" s="18">
        <v>2604.4499999999998</v>
      </c>
      <c r="G32" s="14">
        <v>3539.6</v>
      </c>
    </row>
    <row r="33" spans="2:7" ht="12.75" customHeight="1">
      <c r="B33" s="25" t="s">
        <v>179</v>
      </c>
      <c r="C33" s="26"/>
      <c r="D33" s="26"/>
      <c r="E33" s="6">
        <v>9</v>
      </c>
      <c r="F33" s="18">
        <v>1323.95</v>
      </c>
      <c r="G33" s="14">
        <v>177.18</v>
      </c>
    </row>
    <row r="34" spans="2:7" ht="12.75" customHeight="1">
      <c r="B34" s="25" t="s">
        <v>180</v>
      </c>
      <c r="C34" s="26"/>
      <c r="D34" s="26"/>
      <c r="E34" s="6">
        <v>12</v>
      </c>
      <c r="F34" s="18">
        <v>734664.56</v>
      </c>
      <c r="G34" s="14">
        <v>699633.87999999977</v>
      </c>
    </row>
    <row r="35" spans="2:7" ht="12.75" customHeight="1">
      <c r="B35" s="9" t="s">
        <v>181</v>
      </c>
      <c r="C35" s="26"/>
      <c r="D35" s="26"/>
      <c r="E35" s="6" t="s">
        <v>115</v>
      </c>
      <c r="F35" s="16">
        <v>60541.1</v>
      </c>
      <c r="G35" s="17">
        <v>345219.88</v>
      </c>
    </row>
    <row r="36" spans="2:7" ht="12.75" customHeight="1">
      <c r="B36" s="25" t="s">
        <v>165</v>
      </c>
      <c r="C36" s="26"/>
      <c r="D36" s="26"/>
      <c r="E36" s="6" t="s">
        <v>115</v>
      </c>
      <c r="F36" s="18">
        <v>50000</v>
      </c>
      <c r="G36" s="14">
        <v>300000</v>
      </c>
    </row>
    <row r="37" spans="2:7" ht="12.75" customHeight="1">
      <c r="B37" s="25" t="s">
        <v>166</v>
      </c>
      <c r="C37" s="26"/>
      <c r="D37" s="26"/>
      <c r="E37" s="6">
        <v>9</v>
      </c>
      <c r="F37" s="18">
        <v>10541.1</v>
      </c>
      <c r="G37" s="14">
        <v>45219.88</v>
      </c>
    </row>
    <row r="38" spans="2:7" ht="12.75" customHeight="1">
      <c r="B38" s="9" t="s">
        <v>182</v>
      </c>
      <c r="C38" s="30"/>
      <c r="D38" s="30"/>
      <c r="E38" s="6">
        <v>9</v>
      </c>
      <c r="F38" s="16">
        <v>197921.01000000007</v>
      </c>
      <c r="G38" s="17">
        <v>29998.430000000011</v>
      </c>
    </row>
    <row r="39" spans="2:7" ht="12.75" customHeight="1">
      <c r="B39" s="25" t="s">
        <v>166</v>
      </c>
      <c r="C39" s="26"/>
      <c r="D39" s="26"/>
      <c r="E39" s="6">
        <v>9</v>
      </c>
      <c r="F39" s="18">
        <v>197921.01000000007</v>
      </c>
      <c r="G39" s="14">
        <v>29998.430000000011</v>
      </c>
    </row>
    <row r="40" spans="2:7" ht="12.75" customHeight="1">
      <c r="B40" s="9" t="s">
        <v>183</v>
      </c>
      <c r="C40" s="30"/>
      <c r="D40" s="30"/>
      <c r="E40" s="6">
        <v>9</v>
      </c>
      <c r="F40" s="16">
        <v>85242.61</v>
      </c>
      <c r="G40" s="17">
        <v>75510.840000000011</v>
      </c>
    </row>
    <row r="41" spans="2:7" ht="12.75" customHeight="1">
      <c r="B41" s="9" t="s">
        <v>184</v>
      </c>
      <c r="C41" s="30"/>
      <c r="D41" s="30"/>
      <c r="E41" s="6">
        <v>9</v>
      </c>
      <c r="F41" s="16">
        <v>17183695.750000007</v>
      </c>
      <c r="G41" s="17">
        <v>12498268.210000003</v>
      </c>
    </row>
    <row r="42" spans="2:7" ht="12.75" customHeight="1">
      <c r="B42" s="25" t="s">
        <v>185</v>
      </c>
      <c r="C42" s="26"/>
      <c r="D42" s="26"/>
      <c r="E42" s="6">
        <v>9</v>
      </c>
      <c r="F42" s="18">
        <v>17183695.750000007</v>
      </c>
      <c r="G42" s="14">
        <v>12498268.210000003</v>
      </c>
    </row>
    <row r="43" spans="2:7" ht="12.75" customHeight="1" thickBot="1">
      <c r="B43" s="7" t="s">
        <v>186</v>
      </c>
      <c r="C43" s="86"/>
      <c r="D43" s="86"/>
      <c r="E43" s="8" t="s">
        <v>111</v>
      </c>
      <c r="F43" s="76">
        <v>43858636.750000007</v>
      </c>
      <c r="G43" s="77">
        <v>39020378.779999986</v>
      </c>
    </row>
    <row r="44" spans="2:7" ht="12.75" customHeight="1" thickTop="1" thickBot="1">
      <c r="B44" s="26"/>
      <c r="C44" s="26"/>
      <c r="D44" s="26"/>
      <c r="E44" s="26"/>
      <c r="F44" s="26"/>
      <c r="G44" s="26"/>
    </row>
    <row r="45" spans="2:7" ht="17.25" thickTop="1">
      <c r="B45" s="188" t="s">
        <v>116</v>
      </c>
      <c r="C45" s="189"/>
      <c r="D45" s="189"/>
      <c r="E45" s="81" t="s">
        <v>108</v>
      </c>
      <c r="F45" s="82" t="s">
        <v>3</v>
      </c>
      <c r="G45" s="83" t="s">
        <v>88</v>
      </c>
    </row>
    <row r="46" spans="2:7" ht="11.25">
      <c r="B46" s="5" t="s">
        <v>187</v>
      </c>
      <c r="C46" s="118"/>
      <c r="D46" s="119"/>
      <c r="E46" s="117" t="s">
        <v>111</v>
      </c>
      <c r="F46" s="74">
        <v>33167540.300000004</v>
      </c>
      <c r="G46" s="75">
        <v>29347299.919999991</v>
      </c>
    </row>
    <row r="47" spans="2:7" ht="12.75" customHeight="1">
      <c r="B47" s="9" t="s">
        <v>188</v>
      </c>
      <c r="C47" s="30"/>
      <c r="D47" s="30"/>
      <c r="E47" s="2">
        <v>9</v>
      </c>
      <c r="F47" s="10">
        <v>33169633.930000003</v>
      </c>
      <c r="G47" s="11">
        <v>29340012.269999992</v>
      </c>
    </row>
    <row r="48" spans="2:7" ht="12.75" customHeight="1">
      <c r="B48" s="19" t="s">
        <v>189</v>
      </c>
      <c r="C48" s="30"/>
      <c r="D48" s="30"/>
      <c r="E48" s="6">
        <v>9</v>
      </c>
      <c r="F48" s="16">
        <v>137563.70000000001</v>
      </c>
      <c r="G48" s="17">
        <v>137563.70000000001</v>
      </c>
    </row>
    <row r="49" spans="2:7" ht="12.75" customHeight="1">
      <c r="B49" s="12" t="s">
        <v>190</v>
      </c>
      <c r="C49" s="26"/>
      <c r="D49" s="26"/>
      <c r="E49" s="6" t="s">
        <v>111</v>
      </c>
      <c r="F49" s="13">
        <v>137563.70000000001</v>
      </c>
      <c r="G49" s="14">
        <v>137563.70000000001</v>
      </c>
    </row>
    <row r="50" spans="2:7" ht="12.75" customHeight="1">
      <c r="B50" s="19" t="s">
        <v>191</v>
      </c>
      <c r="C50" s="30"/>
      <c r="D50" s="30"/>
      <c r="E50" s="6">
        <v>9</v>
      </c>
      <c r="F50" s="16">
        <v>2533099.5</v>
      </c>
      <c r="G50" s="17">
        <v>2533099.5</v>
      </c>
    </row>
    <row r="51" spans="2:7" ht="12.75" customHeight="1">
      <c r="B51" s="19" t="s">
        <v>192</v>
      </c>
      <c r="C51" s="30"/>
      <c r="D51" s="30"/>
      <c r="E51" s="6">
        <v>9</v>
      </c>
      <c r="F51" s="16">
        <v>25854399.649999999</v>
      </c>
      <c r="G51" s="17">
        <v>21912763.489999998</v>
      </c>
    </row>
    <row r="52" spans="2:7" ht="12.75" customHeight="1">
      <c r="B52" s="12" t="s">
        <v>193</v>
      </c>
      <c r="C52" s="26"/>
      <c r="D52" s="26"/>
      <c r="E52" s="6">
        <v>9</v>
      </c>
      <c r="F52" s="13">
        <v>27512.74</v>
      </c>
      <c r="G52" s="14">
        <v>27512.74</v>
      </c>
    </row>
    <row r="53" spans="2:7" ht="12.75" customHeight="1">
      <c r="B53" s="12" t="s">
        <v>194</v>
      </c>
      <c r="C53" s="26"/>
      <c r="D53" s="26"/>
      <c r="E53" s="6">
        <v>9</v>
      </c>
      <c r="F53" s="13">
        <v>25135393</v>
      </c>
      <c r="G53" s="14">
        <v>21545719.719999999</v>
      </c>
    </row>
    <row r="54" spans="2:7" ht="12.75" customHeight="1">
      <c r="B54" s="12" t="s">
        <v>195</v>
      </c>
      <c r="C54" s="26"/>
      <c r="D54" s="26"/>
      <c r="E54" s="6" t="s">
        <v>111</v>
      </c>
      <c r="F54" s="13">
        <v>691493.91</v>
      </c>
      <c r="G54" s="27">
        <v>339531.03</v>
      </c>
    </row>
    <row r="55" spans="2:7" ht="12.75" customHeight="1">
      <c r="B55" s="19" t="s">
        <v>196</v>
      </c>
      <c r="C55" s="30"/>
      <c r="D55" s="30"/>
      <c r="E55" s="6">
        <v>9</v>
      </c>
      <c r="F55" s="16">
        <v>-29747.85</v>
      </c>
      <c r="G55" s="28">
        <v>-11556.4</v>
      </c>
    </row>
    <row r="56" spans="2:7" ht="12.75" customHeight="1">
      <c r="B56" s="19" t="s">
        <v>197</v>
      </c>
      <c r="C56" s="30"/>
      <c r="D56" s="30"/>
      <c r="E56" s="6">
        <v>3</v>
      </c>
      <c r="F56" s="29">
        <v>5912392.2300000116</v>
      </c>
      <c r="G56" s="28">
        <v>5868651.5799999954</v>
      </c>
    </row>
    <row r="57" spans="2:7" ht="12.75" customHeight="1">
      <c r="B57" s="19" t="s">
        <v>198</v>
      </c>
      <c r="C57" s="30"/>
      <c r="D57" s="30"/>
      <c r="E57" s="6" t="s">
        <v>111</v>
      </c>
      <c r="F57" s="16">
        <v>-1238073.3</v>
      </c>
      <c r="G57" s="28">
        <v>-1100509.6000000001</v>
      </c>
    </row>
    <row r="58" spans="2:7" ht="12.75" customHeight="1">
      <c r="B58" s="9" t="s">
        <v>199</v>
      </c>
      <c r="C58" s="30"/>
      <c r="D58" s="30"/>
      <c r="E58" s="6" t="s">
        <v>111</v>
      </c>
      <c r="F58" s="16">
        <v>-2093.63</v>
      </c>
      <c r="G58" s="17">
        <v>7287.65</v>
      </c>
    </row>
    <row r="59" spans="2:7" ht="12.75" customHeight="1">
      <c r="B59" s="19" t="s">
        <v>200</v>
      </c>
      <c r="C59" s="30"/>
      <c r="D59" s="30"/>
      <c r="E59" s="6" t="s">
        <v>111</v>
      </c>
      <c r="F59" s="16">
        <v>-2093.63</v>
      </c>
      <c r="G59" s="17">
        <v>7287.65</v>
      </c>
    </row>
    <row r="60" spans="2:7" ht="12.75" customHeight="1">
      <c r="B60" s="5" t="s">
        <v>201</v>
      </c>
      <c r="C60" s="118"/>
      <c r="D60" s="119"/>
      <c r="E60" s="1" t="s">
        <v>111</v>
      </c>
      <c r="F60" s="74">
        <v>342387.61</v>
      </c>
      <c r="G60" s="75">
        <v>430728.63</v>
      </c>
    </row>
    <row r="61" spans="2:7" ht="12.75" customHeight="1">
      <c r="B61" s="19" t="s">
        <v>202</v>
      </c>
      <c r="C61" s="30"/>
      <c r="D61" s="30"/>
      <c r="E61" s="2">
        <v>14</v>
      </c>
      <c r="F61" s="16">
        <v>0</v>
      </c>
      <c r="G61" s="17">
        <v>5648.01</v>
      </c>
    </row>
    <row r="62" spans="2:7" ht="12.75" customHeight="1">
      <c r="B62" s="12" t="s">
        <v>203</v>
      </c>
      <c r="C62" s="26"/>
      <c r="D62" s="26"/>
      <c r="E62" s="6">
        <v>14</v>
      </c>
      <c r="F62" s="18">
        <v>0</v>
      </c>
      <c r="G62" s="14">
        <v>5648.01</v>
      </c>
    </row>
    <row r="63" spans="2:7" ht="12.75" customHeight="1">
      <c r="B63" s="19" t="s">
        <v>204</v>
      </c>
      <c r="C63" s="26"/>
      <c r="D63" s="26"/>
      <c r="E63" s="6">
        <v>9</v>
      </c>
      <c r="F63" s="16">
        <v>2000</v>
      </c>
      <c r="G63" s="17">
        <v>67260</v>
      </c>
    </row>
    <row r="64" spans="2:7" ht="12.75" customHeight="1">
      <c r="B64" s="12" t="s">
        <v>206</v>
      </c>
      <c r="C64" s="26"/>
      <c r="D64" s="26"/>
      <c r="E64" s="6">
        <v>9</v>
      </c>
      <c r="F64" s="18">
        <v>2000</v>
      </c>
      <c r="G64" s="14">
        <v>67260</v>
      </c>
    </row>
    <row r="65" spans="2:7" ht="12.75" customHeight="1">
      <c r="B65" s="19" t="s">
        <v>207</v>
      </c>
      <c r="C65" s="30"/>
      <c r="D65" s="30"/>
      <c r="E65" s="6">
        <v>12</v>
      </c>
      <c r="F65" s="16">
        <v>340387.61</v>
      </c>
      <c r="G65" s="17">
        <v>357820.62</v>
      </c>
    </row>
    <row r="66" spans="2:7" ht="12.75" customHeight="1">
      <c r="B66" s="5" t="s">
        <v>208</v>
      </c>
      <c r="C66" s="118"/>
      <c r="D66" s="119"/>
      <c r="E66" s="117" t="s">
        <v>111</v>
      </c>
      <c r="F66" s="74">
        <v>10348708.839999998</v>
      </c>
      <c r="G66" s="75">
        <v>9242350.2300000004</v>
      </c>
    </row>
    <row r="67" spans="2:7" ht="12.75" customHeight="1">
      <c r="B67" s="19" t="s">
        <v>209</v>
      </c>
      <c r="C67" s="30"/>
      <c r="D67" s="30"/>
      <c r="E67" s="6" t="s">
        <v>111</v>
      </c>
      <c r="F67" s="16">
        <v>40499.999999999993</v>
      </c>
      <c r="G67" s="17">
        <v>0</v>
      </c>
    </row>
    <row r="68" spans="2:7" ht="12.75" customHeight="1">
      <c r="B68" s="12" t="s">
        <v>210</v>
      </c>
      <c r="C68" s="26"/>
      <c r="D68" s="26"/>
      <c r="E68" s="6" t="s">
        <v>111</v>
      </c>
      <c r="F68" s="18">
        <v>40499.999999999993</v>
      </c>
      <c r="G68" s="14">
        <v>0</v>
      </c>
    </row>
    <row r="69" spans="2:7" ht="12.75" customHeight="1">
      <c r="B69" s="19" t="s">
        <v>211</v>
      </c>
      <c r="C69" s="30"/>
      <c r="D69" s="30"/>
      <c r="E69" s="6">
        <v>9</v>
      </c>
      <c r="F69" s="16">
        <v>259143.53000000003</v>
      </c>
      <c r="G69" s="17">
        <v>1129670.97</v>
      </c>
    </row>
    <row r="70" spans="2:7" ht="12.75" customHeight="1">
      <c r="B70" s="12" t="s">
        <v>205</v>
      </c>
      <c r="C70" s="26"/>
      <c r="D70" s="26"/>
      <c r="E70" s="6">
        <v>9</v>
      </c>
      <c r="F70" s="18">
        <v>11006.12</v>
      </c>
      <c r="G70" s="14">
        <v>1100.98</v>
      </c>
    </row>
    <row r="71" spans="2:7" ht="12.75" customHeight="1">
      <c r="B71" s="12" t="s">
        <v>212</v>
      </c>
      <c r="C71" s="26"/>
      <c r="D71" s="26"/>
      <c r="E71" s="6">
        <v>9</v>
      </c>
      <c r="F71" s="18">
        <v>248137.41000000003</v>
      </c>
      <c r="G71" s="14">
        <v>1128569.99</v>
      </c>
    </row>
    <row r="72" spans="2:7" ht="12.75" customHeight="1">
      <c r="B72" s="19" t="s">
        <v>213</v>
      </c>
      <c r="C72" s="30"/>
      <c r="D72" s="30"/>
      <c r="E72" s="6" t="str">
        <f>"9-23"</f>
        <v>9-23</v>
      </c>
      <c r="F72" s="16">
        <v>1291543.6000000001</v>
      </c>
      <c r="G72" s="17">
        <v>1008399.13</v>
      </c>
    </row>
    <row r="73" spans="2:7" ht="12.75" customHeight="1">
      <c r="B73" s="19" t="s">
        <v>214</v>
      </c>
      <c r="C73" s="30"/>
      <c r="D73" s="30"/>
      <c r="E73" s="6">
        <v>9</v>
      </c>
      <c r="F73" s="16">
        <v>8127205.8699999982</v>
      </c>
      <c r="G73" s="28">
        <v>6455145.6300000008</v>
      </c>
    </row>
    <row r="74" spans="2:7" ht="12.75" customHeight="1">
      <c r="B74" s="12" t="s">
        <v>215</v>
      </c>
      <c r="C74" s="26"/>
      <c r="D74" s="26"/>
      <c r="E74" s="6">
        <v>9</v>
      </c>
      <c r="F74" s="18">
        <v>2282582.89</v>
      </c>
      <c r="G74" s="27">
        <v>1634387.18</v>
      </c>
    </row>
    <row r="75" spans="2:7" ht="12.75" customHeight="1">
      <c r="B75" s="31" t="s">
        <v>216</v>
      </c>
      <c r="C75" s="26"/>
      <c r="D75" s="26"/>
      <c r="E75" s="6">
        <v>9</v>
      </c>
      <c r="F75" s="18">
        <v>2282582.89</v>
      </c>
      <c r="G75" s="27">
        <v>1634387.18</v>
      </c>
    </row>
    <row r="76" spans="2:7" ht="12.75" customHeight="1">
      <c r="B76" s="12" t="s">
        <v>217</v>
      </c>
      <c r="C76" s="26"/>
      <c r="D76" s="26"/>
      <c r="E76" s="6" t="str">
        <f>"9-23"</f>
        <v>9-23</v>
      </c>
      <c r="F76" s="18">
        <v>8493.49</v>
      </c>
      <c r="G76" s="27">
        <v>254900.41</v>
      </c>
    </row>
    <row r="77" spans="2:7" ht="12.75" customHeight="1">
      <c r="B77" s="12" t="s">
        <v>218</v>
      </c>
      <c r="C77" s="26"/>
      <c r="D77" s="26"/>
      <c r="E77" s="6">
        <v>9</v>
      </c>
      <c r="F77" s="18">
        <v>3362297.53</v>
      </c>
      <c r="G77" s="27">
        <v>2790890.56</v>
      </c>
    </row>
    <row r="78" spans="2:7" ht="12.75" customHeight="1">
      <c r="B78" s="12" t="s">
        <v>219</v>
      </c>
      <c r="C78" s="26"/>
      <c r="D78" s="26"/>
      <c r="E78" s="6">
        <v>9</v>
      </c>
      <c r="F78" s="18">
        <v>82590.180000000008</v>
      </c>
      <c r="G78" s="27">
        <v>80615.5</v>
      </c>
    </row>
    <row r="79" spans="2:7" ht="12.75" customHeight="1">
      <c r="B79" s="12" t="s">
        <v>220</v>
      </c>
      <c r="C79" s="26"/>
      <c r="D79" s="26"/>
      <c r="E79" s="6" t="s">
        <v>111</v>
      </c>
      <c r="F79" s="18">
        <v>12521.269999999999</v>
      </c>
      <c r="G79" s="27">
        <v>83914.87</v>
      </c>
    </row>
    <row r="80" spans="2:7" ht="12.75" customHeight="1">
      <c r="B80" s="12" t="s">
        <v>221</v>
      </c>
      <c r="C80" s="26"/>
      <c r="D80" s="26"/>
      <c r="E80" s="6">
        <v>12</v>
      </c>
      <c r="F80" s="18">
        <v>2378720.5099999988</v>
      </c>
      <c r="G80" s="27">
        <v>1610437.1099999999</v>
      </c>
    </row>
    <row r="81" spans="2:7" ht="12.75" customHeight="1">
      <c r="B81" s="19" t="s">
        <v>222</v>
      </c>
      <c r="C81" s="30"/>
      <c r="D81" s="30"/>
      <c r="E81" s="6">
        <v>9</v>
      </c>
      <c r="F81" s="16">
        <v>630315.84</v>
      </c>
      <c r="G81" s="17">
        <v>649134.5</v>
      </c>
    </row>
    <row r="82" spans="2:7" ht="12.75" customHeight="1" thickBot="1">
      <c r="B82" s="7" t="s">
        <v>223</v>
      </c>
      <c r="C82" s="86"/>
      <c r="D82" s="86"/>
      <c r="E82" s="8" t="s">
        <v>111</v>
      </c>
      <c r="F82" s="76">
        <v>43858636.75</v>
      </c>
      <c r="G82" s="77">
        <v>39020378.779999986</v>
      </c>
    </row>
    <row r="83" spans="2:7" ht="12.75" customHeight="1" thickTop="1">
      <c r="B83" s="70"/>
      <c r="C83" s="70"/>
      <c r="D83" s="70"/>
      <c r="E83" s="70"/>
      <c r="F83" s="70"/>
      <c r="G83" s="70"/>
    </row>
    <row r="84" spans="2:7" ht="12.75" customHeight="1">
      <c r="B84" s="166" t="s">
        <v>231</v>
      </c>
      <c r="C84" s="70"/>
      <c r="D84" s="70"/>
      <c r="E84" s="70"/>
      <c r="F84" s="70"/>
      <c r="G84" s="70"/>
    </row>
    <row r="85" spans="2:7" ht="12.75" customHeight="1">
      <c r="B85" s="70"/>
      <c r="C85" s="70"/>
      <c r="D85" s="70"/>
      <c r="E85" s="70"/>
      <c r="F85" s="70"/>
      <c r="G85" s="70"/>
    </row>
    <row r="86" spans="2:7" ht="12.75" customHeight="1">
      <c r="B86" s="70"/>
      <c r="D86" s="70"/>
      <c r="E86" s="70"/>
      <c r="F86" s="70"/>
      <c r="G86" s="70"/>
    </row>
    <row r="87" spans="2:7" ht="12.75" customHeight="1">
      <c r="B87" s="70"/>
      <c r="C87" s="70"/>
      <c r="D87" s="70"/>
      <c r="E87" s="70"/>
      <c r="F87" s="70"/>
      <c r="G87" s="70"/>
    </row>
  </sheetData>
  <mergeCells count="5">
    <mergeCell ref="B5:D5"/>
    <mergeCell ref="B1:G1"/>
    <mergeCell ref="B3:G3"/>
    <mergeCell ref="B2:G2"/>
    <mergeCell ref="B45:D45"/>
  </mergeCells>
  <pageMargins left="0.7" right="0.7" top="0.75" bottom="0.75" header="0.3" footer="0.3"/>
  <ignoredErrors>
    <ignoredError sqref="E18:E63 E64:E8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D59"/>
  <sheetViews>
    <sheetView showGridLines="0" zoomScaleNormal="100" workbookViewId="0">
      <selection activeCell="F17" sqref="F17"/>
    </sheetView>
  </sheetViews>
  <sheetFormatPr baseColWidth="10" defaultRowHeight="12.75" customHeight="1"/>
  <cols>
    <col min="1" max="1" width="11.42578125" style="32"/>
    <col min="2" max="2" width="51.7109375" style="32" customWidth="1"/>
    <col min="3" max="4" width="14.140625" style="32" bestFit="1" customWidth="1"/>
    <col min="5" max="16384" width="11.42578125" style="32"/>
  </cols>
  <sheetData>
    <row r="1" spans="2:4" ht="12.75" customHeight="1" thickTop="1">
      <c r="B1" s="190" t="s">
        <v>0</v>
      </c>
      <c r="C1" s="191"/>
      <c r="D1" s="192"/>
    </row>
    <row r="2" spans="2:4" ht="12.75" customHeight="1">
      <c r="B2" s="193" t="s">
        <v>227</v>
      </c>
      <c r="C2" s="194"/>
      <c r="D2" s="195"/>
    </row>
    <row r="3" spans="2:4" ht="12.75" customHeight="1" thickBot="1">
      <c r="B3" s="196" t="s">
        <v>1</v>
      </c>
      <c r="C3" s="197"/>
      <c r="D3" s="198"/>
    </row>
    <row r="4" spans="2:4" ht="12.75" customHeight="1" thickTop="1" thickBot="1">
      <c r="B4" s="127"/>
      <c r="C4" s="128"/>
      <c r="D4" s="129" t="s">
        <v>2</v>
      </c>
    </row>
    <row r="5" spans="2:4" ht="12.75" customHeight="1" thickTop="1" thickBot="1">
      <c r="B5" s="148"/>
      <c r="C5" s="149" t="s">
        <v>3</v>
      </c>
      <c r="D5" s="149">
        <v>42735</v>
      </c>
    </row>
    <row r="6" spans="2:4" ht="12.75" customHeight="1" thickTop="1">
      <c r="B6" s="147" t="s">
        <v>4</v>
      </c>
      <c r="C6" s="36"/>
      <c r="D6" s="138"/>
    </row>
    <row r="7" spans="2:4" ht="12.75" customHeight="1">
      <c r="B7" s="132" t="s">
        <v>5</v>
      </c>
      <c r="C7" s="34">
        <v>7680154.2100000046</v>
      </c>
      <c r="D7" s="133">
        <v>7653427.0300000003</v>
      </c>
    </row>
    <row r="8" spans="2:4" ht="12.75" customHeight="1">
      <c r="B8" s="132" t="s">
        <v>6</v>
      </c>
      <c r="C8" s="34">
        <v>687747.02999999991</v>
      </c>
      <c r="D8" s="133">
        <v>696795.12999999989</v>
      </c>
    </row>
    <row r="9" spans="2:4" ht="12.75" customHeight="1">
      <c r="B9" s="134" t="s">
        <v>7</v>
      </c>
      <c r="C9" s="35">
        <v>754398.8899999999</v>
      </c>
      <c r="D9" s="135">
        <v>858501.4</v>
      </c>
    </row>
    <row r="10" spans="2:4" ht="12.75" customHeight="1">
      <c r="B10" s="134" t="s">
        <v>8</v>
      </c>
      <c r="C10" s="35">
        <v>13152.470000000001</v>
      </c>
      <c r="D10" s="135">
        <v>9221.32</v>
      </c>
    </row>
    <row r="11" spans="2:4" ht="12.75" customHeight="1">
      <c r="B11" s="134" t="s">
        <v>9</v>
      </c>
      <c r="C11" s="35">
        <v>-101260</v>
      </c>
      <c r="D11" s="135">
        <v>-114847.03999999999</v>
      </c>
    </row>
    <row r="12" spans="2:4" ht="12.75" customHeight="1">
      <c r="B12" s="134" t="s">
        <v>10</v>
      </c>
      <c r="C12" s="35">
        <v>2431.7799999999997</v>
      </c>
      <c r="D12" s="135">
        <v>1513.02</v>
      </c>
    </row>
    <row r="13" spans="2:4" ht="12.75" customHeight="1">
      <c r="B13" s="134" t="s">
        <v>11</v>
      </c>
      <c r="C13" s="35">
        <v>-18012.57</v>
      </c>
      <c r="D13" s="135">
        <v>-48682.87</v>
      </c>
    </row>
    <row r="14" spans="2:4" ht="12.75" customHeight="1">
      <c r="B14" s="134" t="s">
        <v>12</v>
      </c>
      <c r="C14" s="35">
        <v>26431.85</v>
      </c>
      <c r="D14" s="135">
        <v>27618.38</v>
      </c>
    </row>
    <row r="15" spans="2:4" ht="12.75" customHeight="1">
      <c r="B15" s="134" t="s">
        <v>13</v>
      </c>
      <c r="C15" s="35">
        <v>-5230.29</v>
      </c>
      <c r="D15" s="135">
        <v>-149.55000000000001</v>
      </c>
    </row>
    <row r="16" spans="2:4" ht="12.75" customHeight="1">
      <c r="B16" s="134" t="s">
        <v>14</v>
      </c>
      <c r="C16" s="35">
        <v>15834.900000000001</v>
      </c>
      <c r="D16" s="135">
        <v>-36379.53</v>
      </c>
    </row>
    <row r="17" spans="2:4" ht="12.75" customHeight="1">
      <c r="B17" s="132" t="s">
        <v>15</v>
      </c>
      <c r="C17" s="34">
        <v>293706.33000000229</v>
      </c>
      <c r="D17" s="133">
        <v>-3049984.2800000003</v>
      </c>
    </row>
    <row r="18" spans="2:4" ht="12.75" customHeight="1">
      <c r="B18" s="134" t="s">
        <v>16</v>
      </c>
      <c r="C18" s="35">
        <v>-24102.190000000002</v>
      </c>
      <c r="D18" s="135">
        <v>-92641.7</v>
      </c>
    </row>
    <row r="19" spans="2:4" ht="12.75" customHeight="1">
      <c r="B19" s="134" t="s">
        <v>17</v>
      </c>
      <c r="C19" s="35">
        <v>-902540.729999998</v>
      </c>
      <c r="D19" s="135">
        <v>-891713.54</v>
      </c>
    </row>
    <row r="20" spans="2:4" ht="12.75" customHeight="1">
      <c r="B20" s="134" t="s">
        <v>18</v>
      </c>
      <c r="C20" s="35">
        <v>-204429.88000000015</v>
      </c>
      <c r="D20" s="135">
        <v>370101.83</v>
      </c>
    </row>
    <row r="21" spans="2:4" ht="12.75" customHeight="1">
      <c r="B21" s="134" t="s">
        <v>19</v>
      </c>
      <c r="C21" s="35">
        <v>820321.38000000035</v>
      </c>
      <c r="D21" s="135">
        <v>-1112571.58</v>
      </c>
    </row>
    <row r="22" spans="2:4" ht="12.75" customHeight="1">
      <c r="B22" s="134" t="s">
        <v>20</v>
      </c>
      <c r="C22" s="35">
        <v>604457.75000000012</v>
      </c>
      <c r="D22" s="135">
        <v>-1323159.29</v>
      </c>
    </row>
    <row r="23" spans="2:4" ht="12.75" customHeight="1">
      <c r="B23" s="132" t="s">
        <v>21</v>
      </c>
      <c r="C23" s="34">
        <v>-474423.56999999995</v>
      </c>
      <c r="D23" s="133">
        <v>-721135.34</v>
      </c>
    </row>
    <row r="24" spans="2:4" ht="12.75" customHeight="1">
      <c r="B24" s="134" t="s">
        <v>22</v>
      </c>
      <c r="C24" s="35">
        <v>-26431.85</v>
      </c>
      <c r="D24" s="135">
        <v>-27618.38</v>
      </c>
    </row>
    <row r="25" spans="2:4" ht="12.75" customHeight="1">
      <c r="B25" s="134" t="s">
        <v>23</v>
      </c>
      <c r="C25" s="35">
        <v>51281.249999999993</v>
      </c>
      <c r="D25" s="135">
        <v>18625.48</v>
      </c>
    </row>
    <row r="26" spans="2:4" ht="12.75" customHeight="1">
      <c r="B26" s="134" t="s">
        <v>24</v>
      </c>
      <c r="C26" s="35">
        <v>-499272.97</v>
      </c>
      <c r="D26" s="135">
        <v>-712142.44</v>
      </c>
    </row>
    <row r="27" spans="2:4" ht="12.75" customHeight="1">
      <c r="B27" s="141" t="s">
        <v>25</v>
      </c>
      <c r="C27" s="34">
        <v>8187184.0000000075</v>
      </c>
      <c r="D27" s="133">
        <v>4579102.54</v>
      </c>
    </row>
    <row r="28" spans="2:4" ht="12.75" customHeight="1">
      <c r="B28" s="130" t="s">
        <v>26</v>
      </c>
      <c r="C28" s="33"/>
      <c r="D28" s="131"/>
    </row>
    <row r="29" spans="2:4" ht="12.75" customHeight="1">
      <c r="B29" s="132" t="s">
        <v>27</v>
      </c>
      <c r="C29" s="34">
        <v>-1617047.2400000009</v>
      </c>
      <c r="D29" s="133">
        <v>-1146702.06</v>
      </c>
    </row>
    <row r="30" spans="2:4" ht="12.75" customHeight="1">
      <c r="B30" s="134" t="s">
        <v>28</v>
      </c>
      <c r="C30" s="35">
        <v>-231156.17000000039</v>
      </c>
      <c r="D30" s="135">
        <v>-3402.45</v>
      </c>
    </row>
    <row r="31" spans="2:4" ht="12.75" customHeight="1">
      <c r="B31" s="134" t="s">
        <v>29</v>
      </c>
      <c r="C31" s="35">
        <v>-98754.330000000016</v>
      </c>
      <c r="D31" s="135">
        <v>-96863.86</v>
      </c>
    </row>
    <row r="32" spans="2:4" ht="12.75" customHeight="1">
      <c r="B32" s="134" t="s">
        <v>30</v>
      </c>
      <c r="C32" s="35">
        <v>-1255022.7500000005</v>
      </c>
      <c r="D32" s="135">
        <v>-1034854.11</v>
      </c>
    </row>
    <row r="33" spans="2:4" ht="12.75" customHeight="1">
      <c r="B33" s="134" t="s">
        <v>31</v>
      </c>
      <c r="C33" s="35">
        <v>-32113.989999999991</v>
      </c>
      <c r="D33" s="135">
        <v>-11581.64</v>
      </c>
    </row>
    <row r="34" spans="2:4" ht="12.75" customHeight="1">
      <c r="B34" s="132" t="s">
        <v>32</v>
      </c>
      <c r="C34" s="34">
        <v>1206569.93</v>
      </c>
      <c r="D34" s="133">
        <v>516303.08999999997</v>
      </c>
    </row>
    <row r="35" spans="2:4" ht="12.75" customHeight="1">
      <c r="B35" s="134" t="s">
        <v>28</v>
      </c>
      <c r="C35" s="35">
        <v>1039726.02</v>
      </c>
      <c r="D35" s="135">
        <v>260976.38</v>
      </c>
    </row>
    <row r="36" spans="2:4" ht="12.75" customHeight="1">
      <c r="B36" s="134" t="s">
        <v>30</v>
      </c>
      <c r="C36" s="35">
        <v>0</v>
      </c>
      <c r="D36" s="135">
        <v>255326.71</v>
      </c>
    </row>
    <row r="37" spans="2:4" ht="12.75" customHeight="1">
      <c r="B37" s="136" t="s">
        <v>33</v>
      </c>
      <c r="C37" s="35">
        <v>166843.91</v>
      </c>
      <c r="D37" s="135">
        <v>0</v>
      </c>
    </row>
    <row r="38" spans="2:4" ht="12.75" customHeight="1">
      <c r="B38" s="137" t="s">
        <v>34</v>
      </c>
      <c r="C38" s="36">
        <v>-410477.31000000099</v>
      </c>
      <c r="D38" s="138">
        <v>-630398.97000000009</v>
      </c>
    </row>
    <row r="39" spans="2:4" ht="12.75" customHeight="1">
      <c r="B39" s="130" t="s">
        <v>35</v>
      </c>
      <c r="C39" s="33"/>
      <c r="D39" s="131"/>
    </row>
    <row r="40" spans="2:4" ht="12.75" customHeight="1">
      <c r="B40" s="132" t="s">
        <v>36</v>
      </c>
      <c r="C40" s="34">
        <v>-28001.880000000005</v>
      </c>
      <c r="D40" s="133">
        <v>18470.070000000007</v>
      </c>
    </row>
    <row r="41" spans="2:4" ht="12.75" customHeight="1">
      <c r="B41" s="134" t="s">
        <v>37</v>
      </c>
      <c r="C41" s="35">
        <v>-72476.72</v>
      </c>
      <c r="D41" s="135">
        <v>-68143.289999999994</v>
      </c>
    </row>
    <row r="42" spans="2:4" ht="12.75" customHeight="1">
      <c r="B42" s="134" t="s">
        <v>38</v>
      </c>
      <c r="C42" s="35">
        <v>44474.84</v>
      </c>
      <c r="D42" s="135">
        <v>86613.36</v>
      </c>
    </row>
    <row r="43" spans="2:4" ht="12.75" customHeight="1">
      <c r="B43" s="132" t="s">
        <v>39</v>
      </c>
      <c r="C43" s="34">
        <v>-994134.36999999988</v>
      </c>
      <c r="D43" s="133">
        <v>-1282495.1599999999</v>
      </c>
    </row>
    <row r="44" spans="2:4" ht="12.75" customHeight="1">
      <c r="B44" s="134" t="s">
        <v>40</v>
      </c>
      <c r="C44" s="35">
        <v>9905.1400000000012</v>
      </c>
      <c r="D44" s="135">
        <v>40636.54</v>
      </c>
    </row>
    <row r="45" spans="2:4" ht="12.75" customHeight="1">
      <c r="B45" s="139" t="s">
        <v>41</v>
      </c>
      <c r="C45" s="35">
        <v>9905.1400000000012</v>
      </c>
      <c r="D45" s="135">
        <v>40636.54</v>
      </c>
    </row>
    <row r="46" spans="2:4" ht="12.75" customHeight="1">
      <c r="B46" s="134" t="s">
        <v>42</v>
      </c>
      <c r="C46" s="35">
        <v>-1004039.5099999999</v>
      </c>
      <c r="D46" s="135">
        <v>-1323131.7</v>
      </c>
    </row>
    <row r="47" spans="2:4" ht="12.75" customHeight="1">
      <c r="B47" s="139" t="s">
        <v>43</v>
      </c>
      <c r="C47" s="35">
        <v>0</v>
      </c>
      <c r="D47" s="135">
        <v>-355693.09</v>
      </c>
    </row>
    <row r="48" spans="2:4" ht="12.75" customHeight="1">
      <c r="B48" s="139" t="s">
        <v>44</v>
      </c>
      <c r="C48" s="35">
        <v>-1004039.5099999999</v>
      </c>
      <c r="D48" s="135">
        <v>-814984.74</v>
      </c>
    </row>
    <row r="49" spans="2:4" ht="12.75" customHeight="1">
      <c r="B49" s="140" t="s">
        <v>45</v>
      </c>
      <c r="C49" s="35">
        <v>0</v>
      </c>
      <c r="D49" s="135">
        <v>-152453.87</v>
      </c>
    </row>
    <row r="50" spans="2:4" ht="12.75" customHeight="1">
      <c r="B50" s="141" t="s">
        <v>46</v>
      </c>
      <c r="C50" s="34">
        <v>-2069142.9000000001</v>
      </c>
      <c r="D50" s="133">
        <v>-2679740.9</v>
      </c>
    </row>
    <row r="51" spans="2:4" ht="12.75" customHeight="1">
      <c r="B51" s="134" t="s">
        <v>47</v>
      </c>
      <c r="C51" s="35">
        <v>-2069142.9000000001</v>
      </c>
      <c r="D51" s="135">
        <v>-2679740.9</v>
      </c>
    </row>
    <row r="52" spans="2:4" ht="12.75" customHeight="1">
      <c r="B52" s="141" t="s">
        <v>48</v>
      </c>
      <c r="C52" s="34">
        <v>-3091279.15</v>
      </c>
      <c r="D52" s="133">
        <v>-3943765.9899999998</v>
      </c>
    </row>
    <row r="53" spans="2:4" ht="12.75" customHeight="1">
      <c r="B53" s="142" t="s">
        <v>49</v>
      </c>
      <c r="C53" s="33">
        <v>4685427.5400000066</v>
      </c>
      <c r="D53" s="131">
        <v>4937.58</v>
      </c>
    </row>
    <row r="54" spans="2:4" ht="12.75" customHeight="1">
      <c r="B54" s="143" t="s">
        <v>50</v>
      </c>
      <c r="C54" s="34">
        <v>12498268.210000001</v>
      </c>
      <c r="D54" s="133">
        <v>12493330.630000001</v>
      </c>
    </row>
    <row r="55" spans="2:4" ht="12.75" customHeight="1" thickBot="1">
      <c r="B55" s="144" t="s">
        <v>51</v>
      </c>
      <c r="C55" s="145">
        <v>17183695.75</v>
      </c>
      <c r="D55" s="146">
        <v>12498268.210000001</v>
      </c>
    </row>
    <row r="56" spans="2:4" ht="12.75" customHeight="1" thickTop="1">
      <c r="B56" s="37"/>
      <c r="C56" s="37"/>
      <c r="D56" s="37"/>
    </row>
    <row r="57" spans="2:4" ht="12.75" customHeight="1">
      <c r="B57" s="166" t="s">
        <v>228</v>
      </c>
      <c r="C57" s="38"/>
      <c r="D57" s="37"/>
    </row>
    <row r="58" spans="2:4" ht="12.75" customHeight="1">
      <c r="B58" s="37"/>
      <c r="C58" s="39"/>
      <c r="D58" s="37"/>
    </row>
    <row r="59" spans="2:4" ht="12.75" customHeight="1">
      <c r="B59" s="37"/>
      <c r="C59" s="37"/>
      <c r="D59" s="3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showGridLines="0" zoomScaleNormal="100" workbookViewId="0">
      <selection activeCell="E27" activeCellId="2" sqref="E6 E17 E27"/>
    </sheetView>
  </sheetViews>
  <sheetFormatPr baseColWidth="10" defaultRowHeight="12.75" customHeight="1"/>
  <cols>
    <col min="1" max="1" width="11.42578125" style="32"/>
    <col min="2" max="2" width="19.7109375" style="32" customWidth="1"/>
    <col min="3" max="3" width="33.85546875" style="32" customWidth="1"/>
    <col min="4" max="5" width="14.140625" style="32" bestFit="1" customWidth="1"/>
    <col min="6" max="6" width="14.140625" style="32" customWidth="1"/>
    <col min="7" max="7" width="15.85546875" style="32" bestFit="1" customWidth="1"/>
    <col min="8" max="8" width="14.140625" style="32" customWidth="1"/>
    <col min="9" max="10" width="11.7109375" style="32" bestFit="1" customWidth="1"/>
    <col min="11" max="11" width="18.28515625" style="32" customWidth="1"/>
    <col min="12" max="12" width="17.28515625" style="32" customWidth="1"/>
    <col min="13" max="13" width="14.140625" style="32" customWidth="1"/>
    <col min="14" max="14" width="12.140625" style="32" bestFit="1" customWidth="1"/>
    <col min="15" max="15" width="14" style="32" customWidth="1"/>
    <col min="16" max="16" width="14.7109375" style="32" customWidth="1"/>
    <col min="17" max="16384" width="11.42578125" style="32"/>
  </cols>
  <sheetData>
    <row r="1" spans="2:5" ht="12.75" customHeight="1" thickTop="1">
      <c r="B1" s="190" t="s">
        <v>0</v>
      </c>
      <c r="C1" s="191"/>
      <c r="D1" s="191"/>
      <c r="E1" s="192"/>
    </row>
    <row r="2" spans="2:5" ht="12.75" customHeight="1">
      <c r="B2" s="193" t="s">
        <v>233</v>
      </c>
      <c r="C2" s="194"/>
      <c r="D2" s="194"/>
      <c r="E2" s="195"/>
    </row>
    <row r="3" spans="2:5" ht="12.75" customHeight="1" thickBot="1">
      <c r="B3" s="193" t="s">
        <v>1</v>
      </c>
      <c r="C3" s="194"/>
      <c r="D3" s="194"/>
      <c r="E3" s="195"/>
    </row>
    <row r="4" spans="2:5" ht="12.75" customHeight="1" thickTop="1" thickBot="1">
      <c r="B4" s="123"/>
      <c r="C4" s="124"/>
      <c r="D4" s="125"/>
      <c r="E4" s="126" t="s">
        <v>2</v>
      </c>
    </row>
    <row r="5" spans="2:5" ht="12.75" customHeight="1" thickTop="1" thickBot="1">
      <c r="B5" s="154"/>
      <c r="C5" s="151"/>
      <c r="D5" s="121" t="s">
        <v>3</v>
      </c>
      <c r="E5" s="122" t="s">
        <v>88</v>
      </c>
    </row>
    <row r="6" spans="2:5" ht="12.75" customHeight="1" thickTop="1" thickBot="1">
      <c r="B6" s="150" t="s">
        <v>89</v>
      </c>
      <c r="C6" s="151"/>
      <c r="D6" s="152">
        <v>5912392.2299999949</v>
      </c>
      <c r="E6" s="153">
        <v>5868651.5800000066</v>
      </c>
    </row>
    <row r="7" spans="2:5" ht="12.75" customHeight="1" thickTop="1">
      <c r="B7" s="44" t="s">
        <v>90</v>
      </c>
      <c r="C7" s="45"/>
      <c r="D7" s="87"/>
      <c r="E7" s="88"/>
    </row>
    <row r="8" spans="2:5" ht="12.75" customHeight="1">
      <c r="B8" s="168" t="s">
        <v>91</v>
      </c>
      <c r="C8" s="45"/>
      <c r="D8" s="87">
        <v>0</v>
      </c>
      <c r="E8" s="89">
        <v>0</v>
      </c>
    </row>
    <row r="9" spans="2:5" ht="12.75" customHeight="1">
      <c r="B9" s="46" t="s">
        <v>92</v>
      </c>
      <c r="C9" s="47"/>
      <c r="D9" s="90">
        <v>0</v>
      </c>
      <c r="E9" s="91">
        <v>0</v>
      </c>
    </row>
    <row r="10" spans="2:5" ht="12.75" customHeight="1">
      <c r="B10" s="46" t="s">
        <v>93</v>
      </c>
      <c r="C10" s="48"/>
      <c r="D10" s="90">
        <v>0</v>
      </c>
      <c r="E10" s="91">
        <v>0</v>
      </c>
    </row>
    <row r="11" spans="2:5" ht="12.75" customHeight="1">
      <c r="B11" s="168" t="s">
        <v>94</v>
      </c>
      <c r="C11" s="49"/>
      <c r="D11" s="92">
        <v>0</v>
      </c>
      <c r="E11" s="89">
        <v>0</v>
      </c>
    </row>
    <row r="12" spans="2:5" ht="12.75" customHeight="1">
      <c r="B12" s="168" t="s">
        <v>95</v>
      </c>
      <c r="C12" s="49"/>
      <c r="D12" s="92">
        <v>0</v>
      </c>
      <c r="E12" s="89">
        <v>0</v>
      </c>
    </row>
    <row r="13" spans="2:5" ht="12.75" customHeight="1">
      <c r="B13" s="168" t="s">
        <v>96</v>
      </c>
      <c r="C13" s="50"/>
      <c r="D13" s="92">
        <v>0</v>
      </c>
      <c r="E13" s="89">
        <v>0</v>
      </c>
    </row>
    <row r="14" spans="2:5" ht="12.75" customHeight="1">
      <c r="B14" s="168" t="s">
        <v>224</v>
      </c>
      <c r="C14" s="50"/>
      <c r="D14" s="92">
        <v>0</v>
      </c>
      <c r="E14" s="89">
        <v>0</v>
      </c>
    </row>
    <row r="15" spans="2:5" ht="12.75" customHeight="1">
      <c r="B15" s="168" t="s">
        <v>97</v>
      </c>
      <c r="C15" s="50"/>
      <c r="D15" s="98">
        <v>-2791.5</v>
      </c>
      <c r="E15" s="89">
        <v>9716.8700000000008</v>
      </c>
    </row>
    <row r="16" spans="2:5" ht="12.75" customHeight="1" thickBot="1">
      <c r="B16" s="169" t="s">
        <v>98</v>
      </c>
      <c r="C16" s="155"/>
      <c r="D16" s="98">
        <v>697.88</v>
      </c>
      <c r="E16" s="99">
        <v>-2429.2199999999998</v>
      </c>
    </row>
    <row r="17" spans="2:16" ht="24.75" customHeight="1" thickTop="1" thickBot="1">
      <c r="B17" s="199" t="s">
        <v>99</v>
      </c>
      <c r="C17" s="200"/>
      <c r="D17" s="93">
        <v>-2093.62</v>
      </c>
      <c r="E17" s="94">
        <v>7287.6500000000015</v>
      </c>
    </row>
    <row r="18" spans="2:16" ht="12.75" customHeight="1" thickTop="1">
      <c r="B18" s="44" t="s">
        <v>100</v>
      </c>
      <c r="C18" s="51"/>
      <c r="D18" s="92"/>
      <c r="E18" s="88"/>
    </row>
    <row r="19" spans="2:16" ht="12.75" customHeight="1">
      <c r="B19" s="168" t="s">
        <v>101</v>
      </c>
      <c r="C19" s="49"/>
      <c r="D19" s="92">
        <v>0</v>
      </c>
      <c r="E19" s="89">
        <v>0</v>
      </c>
    </row>
    <row r="20" spans="2:16" ht="12.75" customHeight="1">
      <c r="B20" s="46" t="s">
        <v>92</v>
      </c>
      <c r="C20" s="48"/>
      <c r="D20" s="95">
        <v>0</v>
      </c>
      <c r="E20" s="91">
        <v>0</v>
      </c>
    </row>
    <row r="21" spans="2:16" ht="12.75" customHeight="1">
      <c r="B21" s="46" t="s">
        <v>93</v>
      </c>
      <c r="C21" s="48"/>
      <c r="D21" s="95">
        <v>0</v>
      </c>
      <c r="E21" s="91">
        <v>0</v>
      </c>
    </row>
    <row r="22" spans="2:16" ht="12.75" customHeight="1">
      <c r="B22" s="168" t="s">
        <v>102</v>
      </c>
      <c r="C22" s="49"/>
      <c r="D22" s="92">
        <v>0</v>
      </c>
      <c r="E22" s="89">
        <v>0</v>
      </c>
    </row>
    <row r="23" spans="2:16" ht="12.75" customHeight="1">
      <c r="B23" s="168" t="s">
        <v>103</v>
      </c>
      <c r="C23" s="49"/>
      <c r="D23" s="98">
        <v>0</v>
      </c>
      <c r="E23" s="99">
        <v>-16312.45</v>
      </c>
    </row>
    <row r="24" spans="2:16" ht="12.75" customHeight="1">
      <c r="B24" s="168" t="s">
        <v>225</v>
      </c>
      <c r="C24" s="51"/>
      <c r="D24" s="92">
        <v>0</v>
      </c>
      <c r="E24" s="89">
        <v>0</v>
      </c>
    </row>
    <row r="25" spans="2:16" ht="12.75" customHeight="1">
      <c r="B25" s="168" t="s">
        <v>104</v>
      </c>
      <c r="C25" s="49"/>
      <c r="D25" s="92">
        <v>0</v>
      </c>
      <c r="E25" s="89">
        <v>0</v>
      </c>
    </row>
    <row r="26" spans="2:16" ht="12.75" customHeight="1" thickBot="1">
      <c r="B26" s="168" t="s">
        <v>105</v>
      </c>
      <c r="C26" s="49"/>
      <c r="D26" s="92">
        <v>0</v>
      </c>
      <c r="E26" s="89">
        <v>3869.93</v>
      </c>
    </row>
    <row r="27" spans="2:16" ht="24.75" customHeight="1" thickTop="1" thickBot="1">
      <c r="B27" s="199" t="s">
        <v>106</v>
      </c>
      <c r="C27" s="200"/>
      <c r="D27" s="93">
        <v>0</v>
      </c>
      <c r="E27" s="94">
        <v>-12442.52</v>
      </c>
    </row>
    <row r="28" spans="2:16" ht="12.75" customHeight="1" thickTop="1" thickBot="1">
      <c r="B28" s="199" t="s">
        <v>107</v>
      </c>
      <c r="C28" s="200"/>
      <c r="D28" s="96">
        <v>5910298.6099999947</v>
      </c>
      <c r="E28" s="97">
        <v>5863496.7100000074</v>
      </c>
    </row>
    <row r="29" spans="2:16" ht="12.75" customHeight="1" thickTop="1">
      <c r="B29" s="52"/>
      <c r="C29" s="52"/>
      <c r="D29" s="53"/>
      <c r="E29" s="53"/>
    </row>
    <row r="30" spans="2:16" ht="12.75" customHeight="1">
      <c r="B30" s="166" t="s">
        <v>228</v>
      </c>
      <c r="C30" s="66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 ht="12.75" customHeight="1">
      <c r="B31" s="66"/>
      <c r="C31" s="66"/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 ht="12.75" customHeight="1"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 ht="12.75" customHeight="1">
      <c r="B33" s="66"/>
      <c r="C33" s="66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 ht="12.75" customHeight="1">
      <c r="B34" s="66"/>
      <c r="C34" s="66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 ht="12.75" customHeight="1"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8">
        <v>7</v>
      </c>
    </row>
  </sheetData>
  <mergeCells count="6">
    <mergeCell ref="B28:C28"/>
    <mergeCell ref="B1:E1"/>
    <mergeCell ref="B2:E2"/>
    <mergeCell ref="B3:E3"/>
    <mergeCell ref="B17:C17"/>
    <mergeCell ref="B27:C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P50"/>
  <sheetViews>
    <sheetView showGridLines="0" zoomScaleNormal="100" workbookViewId="0">
      <selection activeCell="P41" sqref="P41"/>
    </sheetView>
  </sheetViews>
  <sheetFormatPr baseColWidth="10" defaultRowHeight="12.75" customHeight="1"/>
  <cols>
    <col min="1" max="1" width="11.42578125" style="32"/>
    <col min="2" max="2" width="19.7109375" style="32" customWidth="1"/>
    <col min="3" max="3" width="33.85546875" style="32" customWidth="1"/>
    <col min="4" max="5" width="14.140625" style="32" bestFit="1" customWidth="1"/>
    <col min="6" max="6" width="14.140625" style="32" customWidth="1"/>
    <col min="7" max="7" width="15.85546875" style="32" bestFit="1" customWidth="1"/>
    <col min="8" max="8" width="14.140625" style="32" customWidth="1"/>
    <col min="9" max="10" width="11.7109375" style="32" bestFit="1" customWidth="1"/>
    <col min="11" max="11" width="18.28515625" style="32" customWidth="1"/>
    <col min="12" max="12" width="17.28515625" style="32" customWidth="1"/>
    <col min="13" max="13" width="14.140625" style="32" customWidth="1"/>
    <col min="14" max="14" width="12.140625" style="32" bestFit="1" customWidth="1"/>
    <col min="15" max="15" width="14" style="32" customWidth="1"/>
    <col min="16" max="16" width="14.7109375" style="32" customWidth="1"/>
    <col min="17" max="16384" width="11.42578125" style="32"/>
  </cols>
  <sheetData>
    <row r="1" spans="2:16" ht="12.75" customHeight="1" thickBot="1"/>
    <row r="2" spans="2:16" ht="12.75" customHeight="1" thickTop="1">
      <c r="B2" s="40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2:16" ht="12.75" customHeight="1">
      <c r="B3" s="213" t="s">
        <v>52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2:16" ht="12.75" customHeight="1" thickBot="1">
      <c r="B4" s="54"/>
      <c r="C4" s="55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2:16" ht="12.75" customHeight="1" thickTop="1">
      <c r="B5" s="58" t="s">
        <v>53</v>
      </c>
      <c r="D5" s="216" t="s">
        <v>54</v>
      </c>
      <c r="E5" s="217"/>
      <c r="F5" s="209" t="s">
        <v>55</v>
      </c>
      <c r="G5" s="209" t="s">
        <v>56</v>
      </c>
      <c r="H5" s="209" t="s">
        <v>57</v>
      </c>
      <c r="I5" s="209" t="s">
        <v>58</v>
      </c>
      <c r="J5" s="209" t="s">
        <v>59</v>
      </c>
      <c r="K5" s="209" t="s">
        <v>60</v>
      </c>
      <c r="L5" s="209" t="s">
        <v>61</v>
      </c>
      <c r="M5" s="209" t="s">
        <v>62</v>
      </c>
      <c r="N5" s="209" t="s">
        <v>63</v>
      </c>
      <c r="O5" s="209" t="s">
        <v>64</v>
      </c>
      <c r="P5" s="211" t="s">
        <v>65</v>
      </c>
    </row>
    <row r="6" spans="2:16" ht="22.5" customHeight="1" thickBot="1">
      <c r="B6" s="59"/>
      <c r="C6" s="170" t="s">
        <v>2</v>
      </c>
      <c r="D6" s="60" t="s">
        <v>66</v>
      </c>
      <c r="E6" s="61" t="s">
        <v>67</v>
      </c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2"/>
    </row>
    <row r="7" spans="2:16" ht="12.75" customHeight="1" thickTop="1" thickBot="1">
      <c r="B7" s="62" t="s">
        <v>229</v>
      </c>
      <c r="C7" s="63"/>
      <c r="D7" s="100">
        <v>137563.70000000001</v>
      </c>
      <c r="E7" s="100">
        <v>0</v>
      </c>
      <c r="F7" s="101">
        <v>2533099.5</v>
      </c>
      <c r="G7" s="101">
        <v>16953094.099999998</v>
      </c>
      <c r="H7" s="101">
        <v>-26932.799999999999</v>
      </c>
      <c r="I7" s="101">
        <v>0</v>
      </c>
      <c r="J7" s="101">
        <v>0</v>
      </c>
      <c r="K7" s="101">
        <v>6745229.9800000004</v>
      </c>
      <c r="L7" s="101">
        <v>0</v>
      </c>
      <c r="M7" s="101">
        <v>0</v>
      </c>
      <c r="N7" s="101">
        <v>0</v>
      </c>
      <c r="O7" s="101">
        <v>12442.52</v>
      </c>
      <c r="P7" s="102">
        <v>26354496.999999996</v>
      </c>
    </row>
    <row r="8" spans="2:16" ht="12.75" customHeight="1" thickTop="1" thickBot="1">
      <c r="B8" s="62" t="s">
        <v>68</v>
      </c>
      <c r="C8" s="64"/>
      <c r="D8" s="103">
        <v>0</v>
      </c>
      <c r="E8" s="103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5">
        <v>0</v>
      </c>
    </row>
    <row r="9" spans="2:16" ht="12.75" customHeight="1" thickTop="1" thickBot="1">
      <c r="B9" s="62" t="s">
        <v>69</v>
      </c>
      <c r="C9" s="65"/>
      <c r="D9" s="103">
        <v>0</v>
      </c>
      <c r="E9" s="103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5">
        <v>0</v>
      </c>
    </row>
    <row r="10" spans="2:16" ht="12.75" customHeight="1" thickTop="1" thickBot="1">
      <c r="B10" s="62" t="s">
        <v>70</v>
      </c>
      <c r="C10" s="63"/>
      <c r="D10" s="100">
        <v>137563.70000000001</v>
      </c>
      <c r="E10" s="100">
        <v>0</v>
      </c>
      <c r="F10" s="101">
        <v>2533099.5</v>
      </c>
      <c r="G10" s="101">
        <v>16953094.099999998</v>
      </c>
      <c r="H10" s="101">
        <v>-26932.799999999999</v>
      </c>
      <c r="I10" s="101">
        <v>0</v>
      </c>
      <c r="J10" s="101">
        <v>0</v>
      </c>
      <c r="K10" s="101">
        <v>6745229.9800000004</v>
      </c>
      <c r="L10" s="101">
        <v>0</v>
      </c>
      <c r="M10" s="101">
        <v>0</v>
      </c>
      <c r="N10" s="101">
        <v>0</v>
      </c>
      <c r="O10" s="101">
        <v>12442.52</v>
      </c>
      <c r="P10" s="102">
        <v>26354496.999999996</v>
      </c>
    </row>
    <row r="11" spans="2:16" ht="12.75" customHeight="1" thickTop="1" thickBot="1">
      <c r="B11" s="62" t="s">
        <v>71</v>
      </c>
      <c r="C11" s="64"/>
      <c r="D11" s="103">
        <v>0</v>
      </c>
      <c r="E11" s="103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5868651.5800000001</v>
      </c>
      <c r="L11" s="104">
        <v>0</v>
      </c>
      <c r="M11" s="104">
        <v>0</v>
      </c>
      <c r="N11" s="104">
        <v>7287.65</v>
      </c>
      <c r="O11" s="104">
        <v>-12442.52</v>
      </c>
      <c r="P11" s="105">
        <v>5863496.7100000009</v>
      </c>
    </row>
    <row r="12" spans="2:16" ht="12.75" customHeight="1" thickTop="1" thickBot="1">
      <c r="B12" s="62" t="s">
        <v>72</v>
      </c>
      <c r="C12" s="65"/>
      <c r="D12" s="103">
        <v>0</v>
      </c>
      <c r="E12" s="103">
        <v>0</v>
      </c>
      <c r="F12" s="103">
        <v>0</v>
      </c>
      <c r="G12" s="103">
        <v>2767.51</v>
      </c>
      <c r="H12" s="103">
        <v>15376.4</v>
      </c>
      <c r="I12" s="103">
        <v>0</v>
      </c>
      <c r="J12" s="103">
        <v>0</v>
      </c>
      <c r="K12" s="103">
        <v>-1788328.1</v>
      </c>
      <c r="L12" s="103">
        <v>-1100509.6000000001</v>
      </c>
      <c r="M12" s="103">
        <v>0</v>
      </c>
      <c r="N12" s="103">
        <v>0</v>
      </c>
      <c r="O12" s="103">
        <v>0</v>
      </c>
      <c r="P12" s="105">
        <v>-2870693.79</v>
      </c>
    </row>
    <row r="13" spans="2:16" ht="12.75" customHeight="1" thickTop="1">
      <c r="B13" s="203" t="s">
        <v>73</v>
      </c>
      <c r="C13" s="204"/>
      <c r="D13" s="106">
        <v>0</v>
      </c>
      <c r="E13" s="106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8">
        <v>0</v>
      </c>
    </row>
    <row r="14" spans="2:16" ht="12.75" customHeight="1">
      <c r="B14" s="205" t="s">
        <v>74</v>
      </c>
      <c r="C14" s="206"/>
      <c r="D14" s="106">
        <v>0</v>
      </c>
      <c r="E14" s="106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8">
        <v>0</v>
      </c>
    </row>
    <row r="15" spans="2:16" ht="11.25">
      <c r="B15" s="207" t="s">
        <v>75</v>
      </c>
      <c r="C15" s="208"/>
      <c r="D15" s="109">
        <v>0</v>
      </c>
      <c r="E15" s="109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1">
        <v>0</v>
      </c>
    </row>
    <row r="16" spans="2:16" ht="12.75" customHeight="1">
      <c r="B16" s="205" t="s">
        <v>76</v>
      </c>
      <c r="C16" s="206"/>
      <c r="D16" s="106">
        <v>0</v>
      </c>
      <c r="E16" s="106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-1788328.1</v>
      </c>
      <c r="L16" s="107">
        <v>-1100509.6000000001</v>
      </c>
      <c r="M16" s="107">
        <v>0</v>
      </c>
      <c r="N16" s="107">
        <v>0</v>
      </c>
      <c r="O16" s="107">
        <v>0</v>
      </c>
      <c r="P16" s="108">
        <v>-2888837.7</v>
      </c>
    </row>
    <row r="17" spans="2:16" ht="12.75" customHeight="1">
      <c r="B17" s="205" t="s">
        <v>77</v>
      </c>
      <c r="C17" s="206"/>
      <c r="D17" s="106">
        <v>0</v>
      </c>
      <c r="E17" s="106">
        <v>0</v>
      </c>
      <c r="F17" s="107">
        <v>0</v>
      </c>
      <c r="G17" s="107">
        <v>2767.51</v>
      </c>
      <c r="H17" s="107">
        <v>15376.4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8">
        <v>18143.91</v>
      </c>
    </row>
    <row r="18" spans="2:16" ht="11.25">
      <c r="B18" s="207" t="s">
        <v>78</v>
      </c>
      <c r="C18" s="208"/>
      <c r="D18" s="109">
        <v>0</v>
      </c>
      <c r="E18" s="109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1">
        <v>0</v>
      </c>
    </row>
    <row r="19" spans="2:16" ht="12.75" customHeight="1" thickBot="1">
      <c r="B19" s="201" t="s">
        <v>79</v>
      </c>
      <c r="C19" s="202"/>
      <c r="D19" s="106">
        <v>0</v>
      </c>
      <c r="E19" s="106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8">
        <v>0</v>
      </c>
    </row>
    <row r="20" spans="2:16" ht="12.75" customHeight="1" thickTop="1" thickBot="1">
      <c r="B20" s="62" t="s">
        <v>80</v>
      </c>
      <c r="C20" s="65"/>
      <c r="D20" s="103">
        <v>0</v>
      </c>
      <c r="E20" s="103">
        <v>0</v>
      </c>
      <c r="F20" s="104">
        <v>0</v>
      </c>
      <c r="G20" s="104">
        <v>4956901.88</v>
      </c>
      <c r="H20" s="104">
        <v>0</v>
      </c>
      <c r="I20" s="104">
        <v>0</v>
      </c>
      <c r="J20" s="104">
        <v>0</v>
      </c>
      <c r="K20" s="104">
        <v>-4956901.88</v>
      </c>
      <c r="L20" s="104">
        <v>0</v>
      </c>
      <c r="M20" s="104">
        <v>0</v>
      </c>
      <c r="N20" s="104">
        <v>0</v>
      </c>
      <c r="O20" s="104">
        <v>0</v>
      </c>
      <c r="P20" s="105">
        <v>0</v>
      </c>
    </row>
    <row r="21" spans="2:16" ht="12.75" customHeight="1" thickTop="1">
      <c r="B21" s="203" t="s">
        <v>81</v>
      </c>
      <c r="C21" s="204"/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</row>
    <row r="22" spans="2:16" ht="12.75" customHeight="1" thickBot="1">
      <c r="B22" s="201" t="s">
        <v>82</v>
      </c>
      <c r="C22" s="202"/>
      <c r="D22" s="106">
        <v>0</v>
      </c>
      <c r="E22" s="106">
        <v>0</v>
      </c>
      <c r="F22" s="106">
        <v>0</v>
      </c>
      <c r="G22" s="112">
        <v>4956901.88</v>
      </c>
      <c r="H22" s="106">
        <v>0</v>
      </c>
      <c r="I22" s="106">
        <v>0</v>
      </c>
      <c r="J22" s="106">
        <v>0</v>
      </c>
      <c r="K22" s="106">
        <v>-4956901.88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</row>
    <row r="23" spans="2:16" ht="12.75" customHeight="1" thickTop="1" thickBot="1">
      <c r="B23" s="62" t="s">
        <v>83</v>
      </c>
      <c r="C23" s="65"/>
      <c r="D23" s="103">
        <v>137563.70000000001</v>
      </c>
      <c r="E23" s="103">
        <v>0</v>
      </c>
      <c r="F23" s="104">
        <v>2533099.5</v>
      </c>
      <c r="G23" s="104">
        <v>21912763.489999998</v>
      </c>
      <c r="H23" s="104">
        <v>-11556.4</v>
      </c>
      <c r="I23" s="104">
        <v>0</v>
      </c>
      <c r="J23" s="104">
        <v>0</v>
      </c>
      <c r="K23" s="104">
        <v>5868651.580000001</v>
      </c>
      <c r="L23" s="104">
        <v>-1100509.6000000001</v>
      </c>
      <c r="M23" s="104">
        <v>0</v>
      </c>
      <c r="N23" s="104">
        <v>7287.65</v>
      </c>
      <c r="O23" s="104">
        <v>0</v>
      </c>
      <c r="P23" s="105">
        <v>29347299.919999998</v>
      </c>
    </row>
    <row r="24" spans="2:16" ht="12.75" customHeight="1" thickTop="1" thickBot="1">
      <c r="B24" s="62" t="s">
        <v>84</v>
      </c>
      <c r="C24" s="65"/>
      <c r="D24" s="103">
        <v>0</v>
      </c>
      <c r="E24" s="103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5">
        <v>0</v>
      </c>
    </row>
    <row r="25" spans="2:16" ht="12.75" customHeight="1" thickTop="1" thickBot="1">
      <c r="B25" s="62" t="s">
        <v>85</v>
      </c>
      <c r="C25" s="65"/>
      <c r="D25" s="103">
        <v>0</v>
      </c>
      <c r="E25" s="103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5">
        <v>0</v>
      </c>
    </row>
    <row r="26" spans="2:16" ht="12.75" customHeight="1" thickTop="1" thickBot="1">
      <c r="B26" s="62" t="s">
        <v>86</v>
      </c>
      <c r="C26" s="65"/>
      <c r="D26" s="103">
        <v>137563.70000000001</v>
      </c>
      <c r="E26" s="103">
        <v>0</v>
      </c>
      <c r="F26" s="104">
        <v>2533099.5</v>
      </c>
      <c r="G26" s="104">
        <v>21912763.489999998</v>
      </c>
      <c r="H26" s="104">
        <v>-11556.4</v>
      </c>
      <c r="I26" s="104">
        <v>0</v>
      </c>
      <c r="J26" s="104">
        <v>0</v>
      </c>
      <c r="K26" s="104">
        <v>5868651.580000001</v>
      </c>
      <c r="L26" s="104">
        <v>-1100509.6000000001</v>
      </c>
      <c r="M26" s="104">
        <v>0</v>
      </c>
      <c r="N26" s="104">
        <v>7287.65</v>
      </c>
      <c r="O26" s="104">
        <v>0</v>
      </c>
      <c r="P26" s="105">
        <v>29347299.919999998</v>
      </c>
    </row>
    <row r="27" spans="2:16" ht="12.75" customHeight="1" thickTop="1" thickBot="1">
      <c r="B27" s="62" t="s">
        <v>71</v>
      </c>
      <c r="C27" s="65"/>
      <c r="D27" s="103">
        <v>0</v>
      </c>
      <c r="E27" s="103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5912392.2300000004</v>
      </c>
      <c r="L27" s="104">
        <v>0</v>
      </c>
      <c r="M27" s="104">
        <v>0</v>
      </c>
      <c r="N27" s="104">
        <v>-2093.63</v>
      </c>
      <c r="O27" s="104">
        <v>0</v>
      </c>
      <c r="P27" s="105">
        <v>5910298.6000000006</v>
      </c>
    </row>
    <row r="28" spans="2:16" ht="12.75" customHeight="1" thickTop="1" thickBot="1">
      <c r="B28" s="62" t="s">
        <v>72</v>
      </c>
      <c r="C28" s="65"/>
      <c r="D28" s="103">
        <v>0</v>
      </c>
      <c r="E28" s="103">
        <v>0</v>
      </c>
      <c r="F28" s="104">
        <v>0</v>
      </c>
      <c r="G28" s="104">
        <v>-138687.31999999998</v>
      </c>
      <c r="H28" s="104">
        <v>-18191.45</v>
      </c>
      <c r="I28" s="104">
        <v>0</v>
      </c>
      <c r="J28" s="104">
        <v>0</v>
      </c>
      <c r="K28" s="104">
        <v>-687818.5</v>
      </c>
      <c r="L28" s="104">
        <v>-1238073.3</v>
      </c>
      <c r="M28" s="104">
        <v>0</v>
      </c>
      <c r="N28" s="104">
        <v>0</v>
      </c>
      <c r="O28" s="104">
        <v>0</v>
      </c>
      <c r="P28" s="105">
        <v>-2082770.57</v>
      </c>
    </row>
    <row r="29" spans="2:16" ht="12.75" customHeight="1" thickTop="1">
      <c r="B29" s="203" t="s">
        <v>73</v>
      </c>
      <c r="C29" s="204"/>
      <c r="D29" s="106">
        <v>0</v>
      </c>
      <c r="E29" s="106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8">
        <v>0</v>
      </c>
    </row>
    <row r="30" spans="2:16" ht="12.75" customHeight="1">
      <c r="B30" s="205" t="s">
        <v>74</v>
      </c>
      <c r="C30" s="206"/>
      <c r="D30" s="106">
        <v>0</v>
      </c>
      <c r="E30" s="106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8">
        <v>0</v>
      </c>
    </row>
    <row r="31" spans="2:16" ht="11.25">
      <c r="B31" s="207" t="s">
        <v>75</v>
      </c>
      <c r="C31" s="208"/>
      <c r="D31" s="109">
        <v>0</v>
      </c>
      <c r="E31" s="109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1">
        <v>0</v>
      </c>
    </row>
    <row r="32" spans="2:16" ht="12.75" customHeight="1">
      <c r="B32" s="205" t="s">
        <v>76</v>
      </c>
      <c r="C32" s="206"/>
      <c r="D32" s="106">
        <v>0</v>
      </c>
      <c r="E32" s="106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-687818.5</v>
      </c>
      <c r="L32" s="107">
        <v>-1238073.3</v>
      </c>
      <c r="M32" s="107">
        <v>0</v>
      </c>
      <c r="N32" s="107">
        <v>0</v>
      </c>
      <c r="O32" s="107">
        <v>0</v>
      </c>
      <c r="P32" s="108">
        <v>-1925891.8</v>
      </c>
    </row>
    <row r="33" spans="2:16" ht="11.25">
      <c r="B33" s="205" t="s">
        <v>77</v>
      </c>
      <c r="C33" s="206"/>
      <c r="D33" s="106">
        <v>0</v>
      </c>
      <c r="E33" s="106">
        <v>0</v>
      </c>
      <c r="F33" s="107">
        <v>0</v>
      </c>
      <c r="G33" s="107">
        <v>4035.26</v>
      </c>
      <c r="H33" s="107">
        <v>-18191.45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8">
        <v>-14156.19</v>
      </c>
    </row>
    <row r="34" spans="2:16" ht="11.25">
      <c r="B34" s="207" t="s">
        <v>78</v>
      </c>
      <c r="C34" s="208"/>
      <c r="D34" s="109">
        <v>0</v>
      </c>
      <c r="E34" s="109">
        <v>0</v>
      </c>
      <c r="F34" s="110">
        <v>0</v>
      </c>
      <c r="G34" s="110">
        <v>-142722.57999999999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1">
        <v>-142722.57999999999</v>
      </c>
    </row>
    <row r="35" spans="2:16" ht="12.75" customHeight="1" thickBot="1">
      <c r="B35" s="201" t="s">
        <v>79</v>
      </c>
      <c r="C35" s="202"/>
      <c r="D35" s="106">
        <v>0</v>
      </c>
      <c r="E35" s="106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  <c r="P35" s="108">
        <v>0</v>
      </c>
    </row>
    <row r="36" spans="2:16" ht="12.75" customHeight="1" thickTop="1" thickBot="1">
      <c r="B36" s="62" t="s">
        <v>80</v>
      </c>
      <c r="C36" s="65"/>
      <c r="D36" s="103">
        <v>0</v>
      </c>
      <c r="E36" s="103">
        <v>0</v>
      </c>
      <c r="F36" s="103">
        <v>0</v>
      </c>
      <c r="G36" s="103">
        <v>4080323.48</v>
      </c>
      <c r="H36" s="103">
        <v>0</v>
      </c>
      <c r="I36" s="103">
        <v>0</v>
      </c>
      <c r="J36" s="103">
        <v>0</v>
      </c>
      <c r="K36" s="103">
        <v>-5180833.08</v>
      </c>
      <c r="L36" s="103">
        <v>1100509.6000000001</v>
      </c>
      <c r="M36" s="103">
        <v>0</v>
      </c>
      <c r="N36" s="103">
        <v>-7287.65</v>
      </c>
      <c r="O36" s="103">
        <v>0</v>
      </c>
      <c r="P36" s="105">
        <v>-7287.65</v>
      </c>
    </row>
    <row r="37" spans="2:16" ht="12.75" customHeight="1" thickTop="1">
      <c r="B37" s="203" t="s">
        <v>81</v>
      </c>
      <c r="C37" s="204"/>
      <c r="D37" s="106">
        <v>0</v>
      </c>
      <c r="E37" s="106">
        <v>0</v>
      </c>
      <c r="F37" s="107">
        <v>0</v>
      </c>
      <c r="G37" s="107">
        <v>0</v>
      </c>
      <c r="H37" s="107">
        <v>0</v>
      </c>
      <c r="I37" s="107">
        <v>0</v>
      </c>
      <c r="J37" s="113">
        <v>0</v>
      </c>
      <c r="K37" s="114">
        <v>0</v>
      </c>
      <c r="L37" s="113">
        <v>0</v>
      </c>
      <c r="M37" s="107">
        <v>0</v>
      </c>
      <c r="N37" s="107">
        <v>0</v>
      </c>
      <c r="O37" s="107">
        <v>0</v>
      </c>
      <c r="P37" s="108">
        <v>0</v>
      </c>
    </row>
    <row r="38" spans="2:16" ht="12.75" customHeight="1" thickBot="1">
      <c r="B38" s="201" t="s">
        <v>82</v>
      </c>
      <c r="C38" s="202"/>
      <c r="D38" s="106">
        <v>0</v>
      </c>
      <c r="E38" s="106">
        <v>0</v>
      </c>
      <c r="F38" s="107">
        <v>0</v>
      </c>
      <c r="G38" s="107">
        <v>4080323.48</v>
      </c>
      <c r="H38" s="107">
        <v>0</v>
      </c>
      <c r="I38" s="107">
        <v>0</v>
      </c>
      <c r="J38" s="115">
        <v>0</v>
      </c>
      <c r="K38" s="116">
        <v>-5180833.08</v>
      </c>
      <c r="L38" s="115">
        <v>1100509.6000000001</v>
      </c>
      <c r="M38" s="107">
        <v>0</v>
      </c>
      <c r="N38" s="107">
        <v>-7287.65</v>
      </c>
      <c r="O38" s="107">
        <v>0</v>
      </c>
      <c r="P38" s="108">
        <v>-7287.65</v>
      </c>
    </row>
    <row r="39" spans="2:16" ht="12.75" customHeight="1" thickTop="1" thickBot="1">
      <c r="B39" s="62" t="s">
        <v>87</v>
      </c>
      <c r="C39" s="63"/>
      <c r="D39" s="100">
        <v>137563.70000000001</v>
      </c>
      <c r="E39" s="100">
        <v>0</v>
      </c>
      <c r="F39" s="100">
        <v>2533099.5</v>
      </c>
      <c r="G39" s="100">
        <v>25854399.649999999</v>
      </c>
      <c r="H39" s="100">
        <v>-29747.85</v>
      </c>
      <c r="I39" s="100">
        <v>0</v>
      </c>
      <c r="J39" s="100">
        <v>0</v>
      </c>
      <c r="K39" s="100">
        <v>5912392.2300000023</v>
      </c>
      <c r="L39" s="100">
        <v>-1238073.3000000003</v>
      </c>
      <c r="M39" s="100">
        <v>0</v>
      </c>
      <c r="N39" s="100">
        <v>-2093.63</v>
      </c>
      <c r="O39" s="100">
        <v>0</v>
      </c>
      <c r="P39" s="102">
        <v>33167540.299999997</v>
      </c>
    </row>
    <row r="40" spans="2:16" ht="12.75" customHeight="1" thickTop="1">
      <c r="B40" s="66"/>
      <c r="C40" s="66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 ht="12.75" customHeight="1">
      <c r="B41" s="166" t="s">
        <v>228</v>
      </c>
      <c r="C41" s="66"/>
      <c r="D41" s="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 ht="12.75" customHeight="1">
      <c r="D42" s="6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 ht="12.75" customHeight="1">
      <c r="B43" s="66"/>
      <c r="C43" s="66"/>
      <c r="D43" s="6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 ht="12.75" customHeight="1">
      <c r="B44" s="66"/>
      <c r="C44" s="66"/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 ht="12.75" customHeight="1">
      <c r="B45" s="66"/>
      <c r="C45" s="66"/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 ht="12.75" customHeight="1">
      <c r="B46" s="66"/>
      <c r="C46" s="66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 ht="12.75" customHeight="1">
      <c r="B47" s="66"/>
      <c r="C47" s="66"/>
      <c r="D47" s="6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 ht="12.75" customHeight="1">
      <c r="B48" s="66"/>
      <c r="C48" s="66"/>
      <c r="D48" s="6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 ht="12.75" customHeight="1">
      <c r="B49" s="66"/>
      <c r="C49" s="66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 ht="12.75" customHeight="1">
      <c r="B50" s="66"/>
      <c r="C50" s="66"/>
      <c r="D50" s="6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8">
        <v>7</v>
      </c>
    </row>
  </sheetData>
  <mergeCells count="31">
    <mergeCell ref="B3:P3"/>
    <mergeCell ref="D5:E5"/>
    <mergeCell ref="F5:F6"/>
    <mergeCell ref="G5:G6"/>
    <mergeCell ref="H5:H6"/>
    <mergeCell ref="I5:I6"/>
    <mergeCell ref="J5:J6"/>
    <mergeCell ref="K5:K6"/>
    <mergeCell ref="L5:L6"/>
    <mergeCell ref="M5:M6"/>
    <mergeCell ref="B22:C22"/>
    <mergeCell ref="N5:N6"/>
    <mergeCell ref="O5:O6"/>
    <mergeCell ref="P5:P6"/>
    <mergeCell ref="B13:C13"/>
    <mergeCell ref="B14:C14"/>
    <mergeCell ref="B15:C15"/>
    <mergeCell ref="B16:C16"/>
    <mergeCell ref="B17:C17"/>
    <mergeCell ref="B18:C18"/>
    <mergeCell ref="B19:C19"/>
    <mergeCell ref="B21:C21"/>
    <mergeCell ref="B35:C35"/>
    <mergeCell ref="B37:C37"/>
    <mergeCell ref="B38:C38"/>
    <mergeCell ref="B29:C29"/>
    <mergeCell ref="B30:C30"/>
    <mergeCell ref="B31:C31"/>
    <mergeCell ref="B32:C32"/>
    <mergeCell ref="B33:C33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PyG indiv</vt:lpstr>
      <vt:lpstr>Balance indiv</vt:lpstr>
      <vt:lpstr>EFE indiv</vt:lpstr>
      <vt:lpstr>EGIR indiv</vt:lpstr>
      <vt:lpstr>ECPN indiv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2018-04-26T09:57:39Z</dcterms:modified>
</cp:coreProperties>
</file>